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tabRatio="817"/>
  </bookViews>
  <sheets>
    <sheet name="2023-2025" sheetId="1" r:id="rId1"/>
    <sheet name="Лист3" sheetId="3" r:id="rId2"/>
  </sheets>
  <definedNames>
    <definedName name="_xlnm.Print_Area" localSheetId="0">'2023-2025'!$A$1:$D$363</definedName>
  </definedNames>
  <calcPr calcId="191029"/>
</workbook>
</file>

<file path=xl/calcChain.xml><?xml version="1.0" encoding="utf-8"?>
<calcChain xmlns="http://schemas.openxmlformats.org/spreadsheetml/2006/main">
  <c r="E363" i="1" l="1"/>
  <c r="F27" i="1" l="1"/>
  <c r="E27" i="1"/>
  <c r="D27" i="1"/>
  <c r="F57" i="1"/>
  <c r="E57" i="1"/>
  <c r="D57" i="1"/>
  <c r="F336" i="1" l="1"/>
  <c r="E336" i="1"/>
  <c r="F45" i="1"/>
  <c r="E45" i="1"/>
  <c r="D45" i="1"/>
  <c r="F23" i="1"/>
  <c r="E23" i="1"/>
  <c r="D23" i="1"/>
  <c r="F20" i="1"/>
  <c r="E20" i="1"/>
  <c r="D20" i="1"/>
  <c r="F17" i="1"/>
  <c r="E17" i="1"/>
  <c r="D17" i="1"/>
  <c r="F322" i="1"/>
  <c r="E322" i="1"/>
  <c r="D322" i="1"/>
  <c r="F197" i="1"/>
  <c r="E197" i="1"/>
  <c r="D197" i="1"/>
  <c r="F195" i="1"/>
  <c r="E195" i="1"/>
  <c r="D195" i="1"/>
  <c r="F193" i="1"/>
  <c r="E193" i="1"/>
  <c r="D193" i="1"/>
  <c r="F190" i="1"/>
  <c r="E190" i="1"/>
  <c r="D190" i="1"/>
  <c r="F188" i="1"/>
  <c r="E188" i="1"/>
  <c r="D188" i="1"/>
  <c r="F186" i="1"/>
  <c r="E186" i="1"/>
  <c r="D186" i="1"/>
  <c r="F184" i="1"/>
  <c r="E184" i="1"/>
  <c r="D184" i="1"/>
  <c r="F181" i="1"/>
  <c r="E181" i="1"/>
  <c r="D181" i="1"/>
  <c r="F89" i="1"/>
  <c r="E89" i="1"/>
  <c r="D89" i="1"/>
  <c r="F300" i="1"/>
  <c r="E300" i="1"/>
  <c r="D300" i="1"/>
  <c r="F206" i="1"/>
  <c r="E206" i="1"/>
  <c r="D206" i="1"/>
  <c r="F332" i="1"/>
  <c r="E332" i="1"/>
  <c r="D332" i="1"/>
  <c r="F256" i="1"/>
  <c r="E256" i="1"/>
  <c r="D256" i="1"/>
  <c r="D360" i="1"/>
  <c r="E360" i="1"/>
  <c r="F360" i="1"/>
  <c r="F247" i="1"/>
  <c r="E247" i="1"/>
  <c r="D247" i="1"/>
  <c r="F245" i="1"/>
  <c r="E245" i="1"/>
  <c r="D245" i="1"/>
  <c r="F241" i="1"/>
  <c r="E241" i="1"/>
  <c r="D241" i="1"/>
  <c r="E239" i="1"/>
  <c r="F239" i="1"/>
  <c r="D239" i="1"/>
  <c r="F237" i="1"/>
  <c r="F236" i="1" s="1"/>
  <c r="E237" i="1"/>
  <c r="D237" i="1"/>
  <c r="F232" i="1"/>
  <c r="E232" i="1"/>
  <c r="D232" i="1"/>
  <c r="D230" i="1"/>
  <c r="F227" i="1"/>
  <c r="E227" i="1"/>
  <c r="D227" i="1"/>
  <c r="F51" i="1"/>
  <c r="E51" i="1"/>
  <c r="D51" i="1"/>
  <c r="F175" i="1"/>
  <c r="E175" i="1"/>
  <c r="D175" i="1"/>
  <c r="F165" i="1"/>
  <c r="E165" i="1"/>
  <c r="D165" i="1"/>
  <c r="F162" i="1"/>
  <c r="E162" i="1"/>
  <c r="D162" i="1"/>
  <c r="F158" i="1"/>
  <c r="E158" i="1"/>
  <c r="D158" i="1"/>
  <c r="F154" i="1"/>
  <c r="E154" i="1"/>
  <c r="D154" i="1"/>
  <c r="F177" i="1"/>
  <c r="E177" i="1"/>
  <c r="D177" i="1"/>
  <c r="F41" i="1"/>
  <c r="E41" i="1"/>
  <c r="D41" i="1"/>
  <c r="F31" i="1"/>
  <c r="E31" i="1"/>
  <c r="D31" i="1"/>
  <c r="F253" i="1"/>
  <c r="E253" i="1"/>
  <c r="D253" i="1"/>
  <c r="F251" i="1"/>
  <c r="E251" i="1"/>
  <c r="D251" i="1"/>
  <c r="F150" i="1"/>
  <c r="F149" i="1" s="1"/>
  <c r="E150" i="1"/>
  <c r="E149" i="1" s="1"/>
  <c r="F147" i="1"/>
  <c r="E147" i="1"/>
  <c r="D147" i="1"/>
  <c r="F144" i="1"/>
  <c r="E144" i="1"/>
  <c r="D144" i="1"/>
  <c r="F141" i="1"/>
  <c r="E141" i="1"/>
  <c r="D141" i="1"/>
  <c r="F137" i="1"/>
  <c r="E137" i="1"/>
  <c r="D137" i="1"/>
  <c r="F134" i="1"/>
  <c r="E134" i="1"/>
  <c r="D134" i="1"/>
  <c r="F132" i="1"/>
  <c r="E132" i="1"/>
  <c r="D132" i="1"/>
  <c r="F126" i="1"/>
  <c r="E126" i="1"/>
  <c r="D126" i="1"/>
  <c r="F123" i="1"/>
  <c r="E123" i="1"/>
  <c r="D123" i="1"/>
  <c r="F120" i="1"/>
  <c r="E120" i="1"/>
  <c r="D120" i="1"/>
  <c r="F117" i="1"/>
  <c r="E117" i="1"/>
  <c r="D117" i="1"/>
  <c r="F115" i="1"/>
  <c r="E115" i="1"/>
  <c r="D115" i="1"/>
  <c r="F112" i="1"/>
  <c r="E112" i="1"/>
  <c r="D112" i="1"/>
  <c r="D110" i="1"/>
  <c r="F108" i="1"/>
  <c r="E108" i="1"/>
  <c r="D108" i="1"/>
  <c r="F105" i="1"/>
  <c r="E105" i="1"/>
  <c r="D105" i="1"/>
  <c r="F101" i="1"/>
  <c r="E101" i="1"/>
  <c r="D101" i="1"/>
  <c r="F98" i="1"/>
  <c r="E98" i="1"/>
  <c r="D98" i="1"/>
  <c r="F95" i="1"/>
  <c r="E95" i="1"/>
  <c r="D95" i="1"/>
  <c r="F92" i="1"/>
  <c r="E92" i="1"/>
  <c r="D92" i="1"/>
  <c r="F86" i="1"/>
  <c r="F85" i="1" s="1"/>
  <c r="E86" i="1"/>
  <c r="E85" i="1" s="1"/>
  <c r="D86" i="1"/>
  <c r="F327" i="1"/>
  <c r="E327" i="1"/>
  <c r="D327" i="1"/>
  <c r="D268" i="1"/>
  <c r="D267" i="1" s="1"/>
  <c r="D222" i="1"/>
  <c r="D221" i="1" s="1"/>
  <c r="D220" i="1" s="1"/>
  <c r="D219" i="1" s="1"/>
  <c r="E219" i="1"/>
  <c r="D140" i="1" l="1"/>
  <c r="D139" i="1" s="1"/>
  <c r="E140" i="1"/>
  <c r="E139" i="1" s="1"/>
  <c r="F140" i="1"/>
  <c r="F139" i="1" s="1"/>
  <c r="D104" i="1"/>
  <c r="E104" i="1"/>
  <c r="D244" i="1"/>
  <c r="F104" i="1"/>
  <c r="D236" i="1"/>
  <c r="E236" i="1"/>
  <c r="E226" i="1"/>
  <c r="E225" i="1" s="1"/>
  <c r="F226" i="1"/>
  <c r="F225" i="1" s="1"/>
  <c r="D226" i="1"/>
  <c r="D225" i="1" s="1"/>
  <c r="D282" i="1"/>
  <c r="D281" i="1" s="1"/>
  <c r="D279" i="1"/>
  <c r="F277" i="1"/>
  <c r="E277" i="1"/>
  <c r="D277" i="1"/>
  <c r="F271" i="1"/>
  <c r="E271" i="1"/>
  <c r="D271" i="1"/>
  <c r="F264" i="1"/>
  <c r="F263" i="1" s="1"/>
  <c r="F262" i="1" s="1"/>
  <c r="E264" i="1"/>
  <c r="E263" i="1" s="1"/>
  <c r="E262" i="1" s="1"/>
  <c r="D264" i="1"/>
  <c r="F343" i="1"/>
  <c r="F342" i="1" s="1"/>
  <c r="E343" i="1"/>
  <c r="E342" i="1" s="1"/>
  <c r="D343" i="1"/>
  <c r="E326" i="1"/>
  <c r="E325" i="1" s="1"/>
  <c r="E324" i="1" s="1"/>
  <c r="F326" i="1"/>
  <c r="F325" i="1" s="1"/>
  <c r="F324" i="1" s="1"/>
  <c r="F305" i="1"/>
  <c r="F304" i="1" s="1"/>
  <c r="E305" i="1"/>
  <c r="E304" i="1" s="1"/>
  <c r="E303" i="1" s="1"/>
  <c r="E302" i="1" s="1"/>
  <c r="D305" i="1"/>
  <c r="F295" i="1"/>
  <c r="E295" i="1"/>
  <c r="D295" i="1"/>
  <c r="F292" i="1"/>
  <c r="F291" i="1" s="1"/>
  <c r="F290" i="1" s="1"/>
  <c r="F289" i="1" s="1"/>
  <c r="E292" i="1"/>
  <c r="E291" i="1" s="1"/>
  <c r="E290" i="1" s="1"/>
  <c r="E289" i="1" s="1"/>
  <c r="D292" i="1"/>
  <c r="D291" i="1" s="1"/>
  <c r="D290" i="1" s="1"/>
  <c r="D289" i="1" s="1"/>
  <c r="F286" i="1"/>
  <c r="F285" i="1" s="1"/>
  <c r="F284" i="1" s="1"/>
  <c r="E286" i="1"/>
  <c r="E285" i="1" s="1"/>
  <c r="E284" i="1" s="1"/>
  <c r="D286" i="1"/>
  <c r="F259" i="1"/>
  <c r="E259" i="1"/>
  <c r="D259" i="1"/>
  <c r="F217" i="1"/>
  <c r="E217" i="1"/>
  <c r="D217" i="1"/>
  <c r="F210" i="1"/>
  <c r="F209" i="1" s="1"/>
  <c r="F208" i="1" s="1"/>
  <c r="E210" i="1"/>
  <c r="E209" i="1" s="1"/>
  <c r="E208" i="1" s="1"/>
  <c r="D210" i="1"/>
  <c r="F129" i="1"/>
  <c r="F128" i="1" s="1"/>
  <c r="E129" i="1"/>
  <c r="E128" i="1" s="1"/>
  <c r="D129" i="1"/>
  <c r="F36" i="1"/>
  <c r="F35" i="1" s="1"/>
  <c r="E36" i="1"/>
  <c r="E35" i="1" s="1"/>
  <c r="D36" i="1"/>
  <c r="E70" i="1"/>
  <c r="E69" i="1" s="1"/>
  <c r="D70" i="1"/>
  <c r="F65" i="1"/>
  <c r="E65" i="1"/>
  <c r="D65" i="1"/>
  <c r="F63" i="1"/>
  <c r="F62" i="1" s="1"/>
  <c r="E63" i="1"/>
  <c r="E62" i="1" s="1"/>
  <c r="D63" i="1"/>
  <c r="F79" i="1"/>
  <c r="E79" i="1"/>
  <c r="D79" i="1"/>
  <c r="F77" i="1"/>
  <c r="E77" i="1"/>
  <c r="D77" i="1"/>
  <c r="F75" i="1"/>
  <c r="E75" i="1"/>
  <c r="D75" i="1"/>
  <c r="F349" i="1"/>
  <c r="E349" i="1"/>
  <c r="D349" i="1"/>
  <c r="F357" i="1"/>
  <c r="E357" i="1"/>
  <c r="D357" i="1"/>
  <c r="F346" i="1"/>
  <c r="E346" i="1"/>
  <c r="D346" i="1"/>
  <c r="F203" i="1"/>
  <c r="E203" i="1"/>
  <c r="D203" i="1"/>
  <c r="F200" i="1"/>
  <c r="E200" i="1"/>
  <c r="D200" i="1"/>
  <c r="F48" i="1"/>
  <c r="E48" i="1"/>
  <c r="E47" i="1" s="1"/>
  <c r="D48" i="1"/>
  <c r="F215" i="1"/>
  <c r="E215" i="1"/>
  <c r="D215" i="1"/>
  <c r="F351" i="1"/>
  <c r="E351" i="1"/>
  <c r="D351" i="1"/>
  <c r="F340" i="1"/>
  <c r="E340" i="1"/>
  <c r="D340" i="1"/>
  <c r="F56" i="1"/>
  <c r="F55" i="1" s="1"/>
  <c r="E56" i="1"/>
  <c r="E55" i="1" s="1"/>
  <c r="F355" i="1"/>
  <c r="F353" i="1"/>
  <c r="F331" i="1"/>
  <c r="F330" i="1" s="1"/>
  <c r="F321" i="1"/>
  <c r="F320" i="1" s="1"/>
  <c r="F319" i="1" s="1"/>
  <c r="F317" i="1"/>
  <c r="F316" i="1" s="1"/>
  <c r="F314" i="1"/>
  <c r="F313" i="1" s="1"/>
  <c r="F310" i="1"/>
  <c r="F309" i="1" s="1"/>
  <c r="F308" i="1" s="1"/>
  <c r="F299" i="1"/>
  <c r="F298" i="1" s="1"/>
  <c r="F297" i="1" s="1"/>
  <c r="F279" i="1"/>
  <c r="F274" i="1"/>
  <c r="F273" i="1" s="1"/>
  <c r="F268" i="1"/>
  <c r="F267" i="1" s="1"/>
  <c r="F250" i="1"/>
  <c r="F249" i="1" s="1"/>
  <c r="F180" i="1"/>
  <c r="F171" i="1"/>
  <c r="F170" i="1" s="1"/>
  <c r="F169" i="1" s="1"/>
  <c r="F164" i="1"/>
  <c r="F161" i="1"/>
  <c r="F160" i="1"/>
  <c r="F157" i="1"/>
  <c r="F153" i="1"/>
  <c r="F152" i="1"/>
  <c r="F143" i="1"/>
  <c r="F136" i="1"/>
  <c r="F125" i="1"/>
  <c r="F122" i="1"/>
  <c r="F119" i="1"/>
  <c r="F100" i="1"/>
  <c r="F97" i="1"/>
  <c r="F94" i="1"/>
  <c r="F91" i="1"/>
  <c r="F88" i="1"/>
  <c r="F81" i="1"/>
  <c r="F70" i="1"/>
  <c r="F69" i="1" s="1"/>
  <c r="F40" i="1"/>
  <c r="F39" i="1" s="1"/>
  <c r="F38" i="1" s="1"/>
  <c r="F30" i="1"/>
  <c r="F29" i="1"/>
  <c r="F26" i="1"/>
  <c r="F25" i="1" s="1"/>
  <c r="F16" i="1"/>
  <c r="F15" i="1" s="1"/>
  <c r="E355" i="1"/>
  <c r="E353" i="1"/>
  <c r="E331" i="1"/>
  <c r="E330" i="1" s="1"/>
  <c r="E321" i="1"/>
  <c r="E320" i="1" s="1"/>
  <c r="E319" i="1" s="1"/>
  <c r="E317" i="1"/>
  <c r="E316" i="1" s="1"/>
  <c r="E314" i="1"/>
  <c r="E313" i="1" s="1"/>
  <c r="E310" i="1"/>
  <c r="E309" i="1" s="1"/>
  <c r="E308" i="1" s="1"/>
  <c r="E299" i="1"/>
  <c r="E298" i="1" s="1"/>
  <c r="E297" i="1" s="1"/>
  <c r="E279" i="1"/>
  <c r="E274" i="1"/>
  <c r="E273" i="1" s="1"/>
  <c r="E268" i="1"/>
  <c r="E267" i="1" s="1"/>
  <c r="E180" i="1"/>
  <c r="E174" i="1"/>
  <c r="E173" i="1" s="1"/>
  <c r="E171" i="1"/>
  <c r="E170" i="1" s="1"/>
  <c r="E169" i="1" s="1"/>
  <c r="E164" i="1"/>
  <c r="E161" i="1"/>
  <c r="E157" i="1"/>
  <c r="E156" i="1"/>
  <c r="E153" i="1"/>
  <c r="E152" i="1"/>
  <c r="E143" i="1"/>
  <c r="E136" i="1"/>
  <c r="E131" i="1"/>
  <c r="E125" i="1"/>
  <c r="E122" i="1"/>
  <c r="E119" i="1"/>
  <c r="E100" i="1"/>
  <c r="E97" i="1"/>
  <c r="E94" i="1"/>
  <c r="E91" i="1"/>
  <c r="E88" i="1"/>
  <c r="E81" i="1"/>
  <c r="E40" i="1"/>
  <c r="E39" i="1" s="1"/>
  <c r="E38" i="1" s="1"/>
  <c r="E30" i="1"/>
  <c r="E29" i="1"/>
  <c r="E26" i="1"/>
  <c r="E25" i="1" s="1"/>
  <c r="E22" i="1"/>
  <c r="E16" i="1"/>
  <c r="E15" i="1" s="1"/>
  <c r="E199" i="1" l="1"/>
  <c r="D276" i="1"/>
  <c r="E14" i="1"/>
  <c r="F199" i="1"/>
  <c r="E345" i="1"/>
  <c r="E266" i="1"/>
  <c r="F276" i="1"/>
  <c r="F270" i="1" s="1"/>
  <c r="F84" i="1"/>
  <c r="E84" i="1"/>
  <c r="E255" i="1"/>
  <c r="F244" i="1"/>
  <c r="F243" i="1" s="1"/>
  <c r="F156" i="1"/>
  <c r="E244" i="1"/>
  <c r="E243" i="1" s="1"/>
  <c r="F174" i="1"/>
  <c r="F173" i="1" s="1"/>
  <c r="F114" i="1"/>
  <c r="F235" i="1"/>
  <c r="F183" i="1"/>
  <c r="E335" i="1"/>
  <c r="E334" i="1" s="1"/>
  <c r="E329" i="1" s="1"/>
  <c r="F266" i="1"/>
  <c r="E192" i="1"/>
  <c r="F131" i="1"/>
  <c r="E183" i="1"/>
  <c r="E114" i="1"/>
  <c r="E103" i="1" s="1"/>
  <c r="E44" i="1"/>
  <c r="E43" i="1" s="1"/>
  <c r="F255" i="1"/>
  <c r="F312" i="1"/>
  <c r="F307" i="1" s="1"/>
  <c r="F47" i="1"/>
  <c r="F44" i="1" s="1"/>
  <c r="F43" i="1" s="1"/>
  <c r="F303" i="1"/>
  <c r="F302" i="1" s="1"/>
  <c r="E276" i="1"/>
  <c r="E270" i="1" s="1"/>
  <c r="F345" i="1"/>
  <c r="F192" i="1"/>
  <c r="E214" i="1"/>
  <c r="E213" i="1" s="1"/>
  <c r="E212" i="1" s="1"/>
  <c r="E61" i="1"/>
  <c r="E60" i="1" s="1"/>
  <c r="E235" i="1"/>
  <c r="E250" i="1"/>
  <c r="E249" i="1" s="1"/>
  <c r="D294" i="1"/>
  <c r="D288" i="1" s="1"/>
  <c r="E294" i="1"/>
  <c r="E288" i="1" s="1"/>
  <c r="F335" i="1"/>
  <c r="F334" i="1" s="1"/>
  <c r="F329" i="1" s="1"/>
  <c r="F294" i="1"/>
  <c r="F288" i="1" s="1"/>
  <c r="E160" i="1"/>
  <c r="F214" i="1"/>
  <c r="F213" i="1" s="1"/>
  <c r="F212" i="1" s="1"/>
  <c r="E312" i="1"/>
  <c r="E307" i="1" s="1"/>
  <c r="F22" i="1"/>
  <c r="F14" i="1" s="1"/>
  <c r="E74" i="1"/>
  <c r="E73" i="1" s="1"/>
  <c r="E72" i="1" s="1"/>
  <c r="F61" i="1"/>
  <c r="F60" i="1" s="1"/>
  <c r="F74" i="1"/>
  <c r="F73" i="1" s="1"/>
  <c r="F72" i="1" s="1"/>
  <c r="F34" i="1"/>
  <c r="F33" i="1" s="1"/>
  <c r="E34" i="1"/>
  <c r="E33" i="1" s="1"/>
  <c r="E179" i="1" l="1"/>
  <c r="E224" i="1"/>
  <c r="E261" i="1"/>
  <c r="F179" i="1"/>
  <c r="F224" i="1"/>
  <c r="F103" i="1"/>
  <c r="F261" i="1"/>
  <c r="E83" i="1"/>
  <c r="F83" i="1" l="1"/>
  <c r="F13" i="1"/>
  <c r="F363" i="1" s="1"/>
  <c r="E13" i="1"/>
  <c r="D355" i="1" l="1"/>
  <c r="D353" i="1"/>
  <c r="D342" i="1"/>
  <c r="D336" i="1"/>
  <c r="D331" i="1"/>
  <c r="D330" i="1" s="1"/>
  <c r="D326" i="1"/>
  <c r="D325" i="1" s="1"/>
  <c r="D324" i="1" s="1"/>
  <c r="D321" i="1"/>
  <c r="D320" i="1" s="1"/>
  <c r="D319" i="1" s="1"/>
  <c r="D317" i="1"/>
  <c r="D316" i="1" s="1"/>
  <c r="D314" i="1"/>
  <c r="D313" i="1" s="1"/>
  <c r="D310" i="1"/>
  <c r="D309" i="1" s="1"/>
  <c r="D308" i="1" s="1"/>
  <c r="D304" i="1"/>
  <c r="D303" i="1" s="1"/>
  <c r="D299" i="1"/>
  <c r="D298" i="1" s="1"/>
  <c r="D297" i="1" s="1"/>
  <c r="D285" i="1"/>
  <c r="D284" i="1" s="1"/>
  <c r="D274" i="1"/>
  <c r="D273" i="1" s="1"/>
  <c r="D270" i="1" s="1"/>
  <c r="D263" i="1"/>
  <c r="D262" i="1" s="1"/>
  <c r="D209" i="1"/>
  <c r="D208" i="1" s="1"/>
  <c r="D180" i="1"/>
  <c r="D171" i="1"/>
  <c r="D170" i="1" s="1"/>
  <c r="D169" i="1" s="1"/>
  <c r="D164" i="1"/>
  <c r="D161" i="1"/>
  <c r="D157" i="1"/>
  <c r="D153" i="1"/>
  <c r="D152" i="1"/>
  <c r="D143" i="1"/>
  <c r="D136" i="1"/>
  <c r="D131" i="1"/>
  <c r="D128" i="1"/>
  <c r="D125" i="1"/>
  <c r="D122" i="1"/>
  <c r="D119" i="1"/>
  <c r="D100" i="1"/>
  <c r="D97" i="1"/>
  <c r="D94" i="1"/>
  <c r="D91" i="1"/>
  <c r="D88" i="1"/>
  <c r="D85" i="1"/>
  <c r="D81" i="1"/>
  <c r="D69" i="1"/>
  <c r="D62" i="1"/>
  <c r="D56" i="1"/>
  <c r="D55" i="1" s="1"/>
  <c r="D40" i="1"/>
  <c r="D39" i="1" s="1"/>
  <c r="D38" i="1" s="1"/>
  <c r="D35" i="1"/>
  <c r="D34" i="1"/>
  <c r="D33" i="1" s="1"/>
  <c r="D30" i="1"/>
  <c r="D29" i="1"/>
  <c r="D26" i="1"/>
  <c r="D25" i="1" s="1"/>
  <c r="D22" i="1"/>
  <c r="D16" i="1"/>
  <c r="D15" i="1" s="1"/>
  <c r="D14" i="1" l="1"/>
  <c r="D84" i="1"/>
  <c r="D266" i="1"/>
  <c r="D261" i="1" s="1"/>
  <c r="D156" i="1"/>
  <c r="D312" i="1"/>
  <c r="D307" i="1" s="1"/>
  <c r="D255" i="1"/>
  <c r="D214" i="1"/>
  <c r="D213" i="1" s="1"/>
  <c r="D212" i="1" s="1"/>
  <c r="D183" i="1"/>
  <c r="D61" i="1"/>
  <c r="D60" i="1" s="1"/>
  <c r="D235" i="1"/>
  <c r="D174" i="1"/>
  <c r="D173" i="1" s="1"/>
  <c r="D243" i="1"/>
  <c r="D114" i="1"/>
  <c r="D335" i="1"/>
  <c r="D334" i="1" s="1"/>
  <c r="D329" i="1" s="1"/>
  <c r="D47" i="1"/>
  <c r="D44" i="1" s="1"/>
  <c r="D43" i="1" s="1"/>
  <c r="D192" i="1"/>
  <c r="D74" i="1"/>
  <c r="D73" i="1" s="1"/>
  <c r="D72" i="1" s="1"/>
  <c r="D345" i="1"/>
  <c r="D199" i="1"/>
  <c r="D250" i="1"/>
  <c r="D249" i="1" s="1"/>
  <c r="D302" i="1"/>
  <c r="D160" i="1"/>
  <c r="D179" i="1" l="1"/>
  <c r="D224" i="1"/>
  <c r="D103" i="1"/>
  <c r="D83" i="1" l="1"/>
  <c r="D13" i="1" l="1"/>
  <c r="D363" i="1" s="1"/>
</calcChain>
</file>

<file path=xl/sharedStrings.xml><?xml version="1.0" encoding="utf-8"?>
<sst xmlns="http://schemas.openxmlformats.org/spreadsheetml/2006/main" count="752" uniqueCount="450">
  <si>
    <t>Наименование</t>
  </si>
  <si>
    <t>Цср</t>
  </si>
  <si>
    <t>Вр</t>
  </si>
  <si>
    <t>Муниципальная программа "Управление муниципальными финансами и муниципальным долгом муниципального района Уфимский район Республики Башкортостан"</t>
  </si>
  <si>
    <t xml:space="preserve">Предоставление субсидий бюджетным, автономным и иным некоммерческим организациям </t>
  </si>
  <si>
    <t>600</t>
  </si>
  <si>
    <t>Подпрограмма "Развитие системы общего образования"</t>
  </si>
  <si>
    <t>200</t>
  </si>
  <si>
    <t>Подпрограмма "Развитие системы дополнительного образования"</t>
  </si>
  <si>
    <t>300</t>
  </si>
  <si>
    <t>Социальное обеспечение  и иные выплаты населению</t>
  </si>
  <si>
    <t>100</t>
  </si>
  <si>
    <t>Подпрограмма "Благополучное детство"</t>
  </si>
  <si>
    <t>Подпрограмма "Одаренные дети"</t>
  </si>
  <si>
    <t>Подпрограмма "Организация отдыха, оздоровления и занятости детей, подростков и учащейся молодежи"</t>
  </si>
  <si>
    <t>Подпрограмма "Безопасность образовательных учреждений"</t>
  </si>
  <si>
    <t>800</t>
  </si>
  <si>
    <t>Подпрограмма "Сохранение и развитие сети общедоступных библиотек муниципального района Уфимский район Республики Башкортостан"</t>
  </si>
  <si>
    <t>Дворцы и дома культуры , другие учреждения культуры</t>
  </si>
  <si>
    <t>Библиотеки</t>
  </si>
  <si>
    <t>Музеи и постоянные выставки</t>
  </si>
  <si>
    <t>Мероприятия в области физической культуры и спорта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</si>
  <si>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</si>
  <si>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</si>
  <si>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к Решению Совета муниципального района</t>
  </si>
  <si>
    <t>Уфимский район Республики Башкортостан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</si>
  <si>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</si>
  <si>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Межбюджетные трансферты</t>
  </si>
  <si>
    <t>500</t>
  </si>
  <si>
    <t>Подпрограмма "Кадровое обеспечение системы образования"</t>
  </si>
  <si>
    <t>Аппараты органов государственной власти Республики Башкортостан</t>
  </si>
  <si>
    <t>Подпрограмма "Информационно-методическое обеспечение деятельности учреждений образования"</t>
  </si>
  <si>
    <t>Подпрограмма "Сохранение и развитие сети учреждений культуры клубного типа, традиционного художественного творчества , культурно-досуговой деятельности в муниципальном районе Уфимский район Республики Башкортостан"</t>
  </si>
  <si>
    <t>Непрограммные расходы</t>
  </si>
  <si>
    <t>Проведение работ по землеустройству</t>
  </si>
  <si>
    <t>Публикация муниципальных правовых актов и иной официальной информации</t>
  </si>
  <si>
    <t>Итого расходов</t>
  </si>
  <si>
    <t>Программные расходы</t>
  </si>
  <si>
    <t>Подпрограмма "Организация отдыха, оздоровления детей, подростков и молодежи муниципального района Уфимский район республики Башкортостан"</t>
  </si>
  <si>
    <t>Расходы на выплату  персоналу в целях обеспечения выполнения функций  государственными (муниципальными) органами, казенными учреждениями, органами управления  государственными внебюджетными фондами</t>
  </si>
  <si>
    <t>Аппарат органов государственной власти Республики Башкортостан</t>
  </si>
  <si>
    <t>Мероприятия в области  строительства ,архитектуры и градостроительства</t>
  </si>
  <si>
    <t>Иные бюджетные ассигнования</t>
  </si>
  <si>
    <t>Бюджетные инвестиции в объекты капитального строительства собственности муниципальных образований</t>
  </si>
  <si>
    <t>Учреждения в сфере общегосударственного управления</t>
  </si>
  <si>
    <t>Предоставление субсидий бюджетным, автономным учреждениям и иным некоммерческим организациям</t>
  </si>
  <si>
    <t>050000000</t>
  </si>
  <si>
    <t>060000000</t>
  </si>
  <si>
    <t>090000000</t>
  </si>
  <si>
    <t>092000000</t>
  </si>
  <si>
    <t>155000000</t>
  </si>
  <si>
    <t>156000000</t>
  </si>
  <si>
    <t>157000000</t>
  </si>
  <si>
    <t>159000000</t>
  </si>
  <si>
    <t>15Б000000</t>
  </si>
  <si>
    <t>160000000</t>
  </si>
  <si>
    <t>161000000</t>
  </si>
  <si>
    <t>180000000</t>
  </si>
  <si>
    <t>182000000</t>
  </si>
  <si>
    <t>183000000</t>
  </si>
  <si>
    <t>184000000</t>
  </si>
  <si>
    <t>185000000</t>
  </si>
  <si>
    <t>200000000</t>
  </si>
  <si>
    <t>203000000</t>
  </si>
  <si>
    <t>230000000</t>
  </si>
  <si>
    <t>231000000</t>
  </si>
  <si>
    <t>240000000</t>
  </si>
  <si>
    <t>120000000</t>
  </si>
  <si>
    <t>122000000</t>
  </si>
  <si>
    <t>Субвенции на осуществление государственных полномочий по организации проведения мероприятий по отлову и содержанию безнадзорных животных</t>
  </si>
  <si>
    <t>1220173340</t>
  </si>
  <si>
    <t>Капитальные вложения в объекты государственной (муниципальной) собственности</t>
  </si>
  <si>
    <t>210000000</t>
  </si>
  <si>
    <t>Основное мероприятие "Оказание финансовой поддержки субъектам  малого и среднего предпринимательства"</t>
  </si>
  <si>
    <t>Основное мероприятие "Создание условий для благоприятной ветеринарно-санитарной обстановки в сельском хозяйстве"</t>
  </si>
  <si>
    <t>1220100000</t>
  </si>
  <si>
    <t>0510100000</t>
  </si>
  <si>
    <t>Учреждения в сфере молодежной политики</t>
  </si>
  <si>
    <t>Основное мероприятие "Организация отдыха детей, подростков и молодежи"</t>
  </si>
  <si>
    <t>Учреждения в сфере  отдыха и оздоровления</t>
  </si>
  <si>
    <t>0540100000</t>
  </si>
  <si>
    <t>0540143290</t>
  </si>
  <si>
    <t>1510100000</t>
  </si>
  <si>
    <t>1510142090</t>
  </si>
  <si>
    <t>1510200000</t>
  </si>
  <si>
    <t>Основное мероприятие"Организация системы дошкольного образования в части оплаты труда административно- управленческого и вспомогательного персонала муниципальных дошкольных образовательных  учреждений"</t>
  </si>
  <si>
    <t>1510400000</t>
  </si>
  <si>
    <t>1510273020</t>
  </si>
  <si>
    <t>Основное мероприятие "Организация системы дошкольного образования в части расходов на приобретение учебников и учебных пособий, средств обучения, игр, игрушек дошкольных образовательных учреждений"</t>
  </si>
  <si>
    <t>1510300000</t>
  </si>
  <si>
    <t>1510373030</t>
  </si>
  <si>
    <t>1520100000</t>
  </si>
  <si>
    <t>1520142190</t>
  </si>
  <si>
    <t>Основные мероприятия "Организация системы общего образования в части оплаты труда педагогических работников муниципальных общеобразовательных учреждений"</t>
  </si>
  <si>
    <t>1520200000</t>
  </si>
  <si>
    <t>1520273040</t>
  </si>
  <si>
    <t>Основные мероприятия "Организация системы общего образования в части оплаты труда административно-управленческого  и вспомогательного персонала муниципальных общеобразовательных учреждений"</t>
  </si>
  <si>
    <t>1520400000</t>
  </si>
  <si>
    <t>1520473310</t>
  </si>
  <si>
    <t>1520300000</t>
  </si>
  <si>
    <t>1520373050</t>
  </si>
  <si>
    <t>Основное мероприятие "Обеспечение предоставления муниципальных услуг в области дополнительного образования"</t>
  </si>
  <si>
    <t>1530100000</t>
  </si>
  <si>
    <t>1530142390</t>
  </si>
  <si>
    <t>Основное мероприятие "Мероприятия в сфере образования"</t>
  </si>
  <si>
    <t>Основное мероприятие "Информационно-методическое обеспечение деятельности учреждений образования"</t>
  </si>
  <si>
    <t>1570100000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</si>
  <si>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</si>
  <si>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1610200000</t>
  </si>
  <si>
    <t>1610207500</t>
  </si>
  <si>
    <t>15Б0400000</t>
  </si>
  <si>
    <t>15Б0473060</t>
  </si>
  <si>
    <t>15Б0473080</t>
  </si>
  <si>
    <t>15Б0300000</t>
  </si>
  <si>
    <t>15Б0373170</t>
  </si>
  <si>
    <t>15Б0373160</t>
  </si>
  <si>
    <t>Основное мероприятие "Государственная поддержка многодетных семей"</t>
  </si>
  <si>
    <t>Основное мероприятие "Госсударственная поддержка детей-сирот и детей, оставшихся без попечения родителей"</t>
  </si>
  <si>
    <t>15Б0200000</t>
  </si>
  <si>
    <t>15Б02R0820</t>
  </si>
  <si>
    <t>Основное мероприятие "Государственная поддержка всех форм семейного устройства детей"</t>
  </si>
  <si>
    <t>15Б0100000</t>
  </si>
  <si>
    <t>1510500000</t>
  </si>
  <si>
    <t>1510573010</t>
  </si>
  <si>
    <t>0610000000</t>
  </si>
  <si>
    <t>0601000000</t>
  </si>
  <si>
    <t>0540000000</t>
  </si>
  <si>
    <t>1520000000</t>
  </si>
  <si>
    <t>1530000000</t>
  </si>
  <si>
    <t>Основное мероприятие "Мероприятия, обеспечивающие безопасность учреждений образования"</t>
  </si>
  <si>
    <t>1550100000</t>
  </si>
  <si>
    <t>1550143690</t>
  </si>
  <si>
    <t>Основное мероприятие "Кадровое обеспечение системы образования"</t>
  </si>
  <si>
    <t>1560100000</t>
  </si>
  <si>
    <t>1560143690</t>
  </si>
  <si>
    <t>1570145290</t>
  </si>
  <si>
    <t>1580100000</t>
  </si>
  <si>
    <t>1580143690</t>
  </si>
  <si>
    <t>Основное мероприятие "Организация отдыха, оздоровления и занятости детей, подростков и учащейся молодежи"</t>
  </si>
  <si>
    <t>1590100000</t>
  </si>
  <si>
    <t>1810100000</t>
  </si>
  <si>
    <t>1810000000</t>
  </si>
  <si>
    <t>1810144090</t>
  </si>
  <si>
    <t>1820100000</t>
  </si>
  <si>
    <t>1820144290</t>
  </si>
  <si>
    <t>1830100000</t>
  </si>
  <si>
    <t>1830144190</t>
  </si>
  <si>
    <t>1840100000</t>
  </si>
  <si>
    <t>1840142390</t>
  </si>
  <si>
    <t>Основное мероприятие "Проведение работ по землеустройству"</t>
  </si>
  <si>
    <t>2110103330</t>
  </si>
  <si>
    <t>2120100000</t>
  </si>
  <si>
    <t>Основное мероприятие "Обеспечение  территории муниципального района документацией по планировке территории"</t>
  </si>
  <si>
    <t>9900002990</t>
  </si>
  <si>
    <t>Основное мероприятие "Обеспечение бухгалтерского учета в муниципальных учреждениях"</t>
  </si>
  <si>
    <t>0920200000</t>
  </si>
  <si>
    <t>1580000000</t>
  </si>
  <si>
    <t>2110000000</t>
  </si>
  <si>
    <t>2110100000</t>
  </si>
  <si>
    <t>2120000000</t>
  </si>
  <si>
    <t>Основное мероприятие "Улучшение жилищных условий молодых семей и молодых специалистов, проживающих в сельской местности"</t>
  </si>
  <si>
    <t>0920202990</t>
  </si>
  <si>
    <t>Организации, осуществляющие реализацию программ спортивной подготовки</t>
  </si>
  <si>
    <t>Социальное обеспечение и иные выплаты населению</t>
  </si>
  <si>
    <t>2310100000</t>
  </si>
  <si>
    <t>Субвенции</t>
  </si>
  <si>
    <t>Субвенции на осуществление государственных полномочий по финансовому обеспечению получения дошкольного образования в частных дошкольных образовательных организациях посредством предоставления указанным образовательным организациям субсидий на возмещение затрат,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</si>
  <si>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Закупка товаров, работ и услуг для обеспечения государственных (муниципальных) нужд</t>
  </si>
  <si>
    <t>1510600000</t>
  </si>
  <si>
    <t>1510673320</t>
  </si>
  <si>
    <t>Муниципальная программа "Развитие муниципальной службы в муниципальном районе Уфимский район Республики Башкортостан"</t>
  </si>
  <si>
    <t>2800000000</t>
  </si>
  <si>
    <t>2830000000</t>
  </si>
  <si>
    <t>2830100000</t>
  </si>
  <si>
    <t>2830102040</t>
  </si>
  <si>
    <t>2830102080</t>
  </si>
  <si>
    <t>Муниципальная программа "Мероприятия в сфере земельно-имущественных отношений на территории  муниципального района Уфимский район Республики Башкортостан"</t>
  </si>
  <si>
    <t>Дошкольные образовательные организации</t>
  </si>
  <si>
    <t>1510473300</t>
  </si>
  <si>
    <t>Основное мероприятие "Обеспечние  питанием обучающихся с ограниченными возможностями здоровья</t>
  </si>
  <si>
    <t>1520500000</t>
  </si>
  <si>
    <t>1590173190</t>
  </si>
  <si>
    <t>Субвенции на осуществление государственных полномочий по организации отдыха и оздоровления детей-сирот и детей, оставшихся без попечения родителей</t>
  </si>
  <si>
    <t>Субсидии иным некоммерческим организациям, не являющимся государственными (муниципальными) учреждениями</t>
  </si>
  <si>
    <t>Подпрограмма "Профилактика правонарушений и борьба с преступностью"</t>
  </si>
  <si>
    <t>Основное мероприятие "Мероприятия по профилактике правонарушений и борьбе с преступностью"</t>
  </si>
  <si>
    <t>Мероприятия по профилактике правонарушений и борьбе с преступностью</t>
  </si>
  <si>
    <t>Подпрограмма "Профилактика терроризма и экстремизма"</t>
  </si>
  <si>
    <t>Основное мероприятие "Укрепление безопасности муниципальных учреждений"</t>
  </si>
  <si>
    <t>Мероприятия по профилактике терроризма и экстремизма</t>
  </si>
  <si>
    <t>Основное мероприятияе"Информационно-пропангандистские мероприятия"</t>
  </si>
  <si>
    <t>2500000000</t>
  </si>
  <si>
    <t>2510000000</t>
  </si>
  <si>
    <t>2510100000</t>
  </si>
  <si>
    <t>2510124600</t>
  </si>
  <si>
    <t>2520000000</t>
  </si>
  <si>
    <t>2520100000</t>
  </si>
  <si>
    <t>2520124700</t>
  </si>
  <si>
    <t>2520200000</t>
  </si>
  <si>
    <t>2520224700</t>
  </si>
  <si>
    <t>1850245290</t>
  </si>
  <si>
    <t>2810000000</t>
  </si>
  <si>
    <t>2810100000</t>
  </si>
  <si>
    <t>2810102300</t>
  </si>
  <si>
    <t>Субвенции на осуществление государственных полномочий по социальной поддержке детей-сирот и детей, оставшихся без попечения родителей (за исключением детей, обучающихся в федеральных образовательных организациях), кроме полномочий по содержанию детей-сирот и детей, оставшихся без попечения родителей, в государственных образовательных организациях и медицинских организациях государственной системы здравоохранения для детей-сирот и детей, оставшихся без попечения родителей, в части ежемесячного пособия на содержание детей, переданных на воспитание в приемную и патронатную семью, вознаграждения, причитающегося приемным и патронатным родителям, пособий на содержание детей, переданных под опеку и попечительство</t>
  </si>
  <si>
    <t>Дотации на выравнивание бюджетной обеспеченности</t>
  </si>
  <si>
    <t>Субвенции на осуществление государственных полномочий по организации проведения мероприятий по обустройству, содержанию, строительству и консервации скотомогильников (биотермических ям)</t>
  </si>
  <si>
    <t>Субвенции на осуществление государственных полномочий по назначению и выплате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</si>
  <si>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Организации по внешкольной работе с детьми</t>
  </si>
  <si>
    <t>Мероприятия для детей и молодежи</t>
  </si>
  <si>
    <t>15Б0173150</t>
  </si>
  <si>
    <t>Субвенции на осуществление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(за исключением расходов, софинансируемых за счет средств федерального бюджета)</t>
  </si>
  <si>
    <t>15Б0273360</t>
  </si>
  <si>
    <t>15205S2080</t>
  </si>
  <si>
    <t>15301S2050</t>
  </si>
  <si>
    <t>2010203610</t>
  </si>
  <si>
    <t>2010200000</t>
  </si>
  <si>
    <t>2010000000</t>
  </si>
  <si>
    <t>Уплата взносов на капитальный ремонт в отношении помещений, находящихся в государственной или муниципальной собственности</t>
  </si>
  <si>
    <t>Капитальный ремонт жилищного фонда</t>
  </si>
  <si>
    <t>1590143240</t>
  </si>
  <si>
    <t>18101S2040</t>
  </si>
  <si>
    <t>18201S2040</t>
  </si>
  <si>
    <t>18301S2040</t>
  </si>
  <si>
    <t>18401S2050</t>
  </si>
  <si>
    <t xml:space="preserve">Муниципальная программа "Развитие и поддержка малого и среднего предпринимательства в муниципальном районе Уфимский район Республики Башкортостан" </t>
  </si>
  <si>
    <t xml:space="preserve">Муниципальная программа "Развитие культуры и искусства в муниципальном районе Уфимский район  Республики Башкортостан" </t>
  </si>
  <si>
    <t>Содержание, ремонт, капитальный ремонт, строительство и реконструкция автомобильных дорог общего пользования местного значения</t>
  </si>
  <si>
    <t>06101S2490</t>
  </si>
  <si>
    <t>Поддержка мероприятий муниципальных программ развития субъектов малого и среднего предпринимательства</t>
  </si>
  <si>
    <t>Улучшение жилищных условий граждан, проживающих в сельской местности, в том числе молодых семей и молодых специалистов</t>
  </si>
  <si>
    <t>Субвенции на осуществление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</si>
  <si>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Обеспечение питанием обучающихся с ограниченными возможностями здоровья в муниципальных организациях, осуществляющих образовательную деятельность</t>
  </si>
  <si>
    <t>9900073090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</si>
  <si>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</si>
  <si>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0510000000</t>
  </si>
  <si>
    <t>0510141870</t>
  </si>
  <si>
    <t>055000000</t>
  </si>
  <si>
    <t>0550100000</t>
  </si>
  <si>
    <t>Мероприятия в области строительства, архитектуры и градостроительства</t>
  </si>
  <si>
    <t>24101033380</t>
  </si>
  <si>
    <t>Мероприятия в сфере коммунального хозяйства</t>
  </si>
  <si>
    <t>400</t>
  </si>
  <si>
    <t>Реализация мероприятий по обеспечению жильем молодых семей</t>
  </si>
  <si>
    <t>2610000000</t>
  </si>
  <si>
    <t>2610100000</t>
  </si>
  <si>
    <t>26101L4970</t>
  </si>
  <si>
    <t>2600000000</t>
  </si>
  <si>
    <t>15Б0273180</t>
  </si>
  <si>
    <t>0920245290</t>
  </si>
  <si>
    <t>0940100000</t>
  </si>
  <si>
    <t>0940102040</t>
  </si>
  <si>
    <t>Подпрограмма "Обеспечение реализации муниципальной программы"</t>
  </si>
  <si>
    <t>094000000</t>
  </si>
  <si>
    <t>Подпрограмма  "Управление бюджетным процессом и его совершенствование"</t>
  </si>
  <si>
    <t>0920171020</t>
  </si>
  <si>
    <t>Подпрограмма "Ремонт автомобильных дорог"</t>
  </si>
  <si>
    <t>Иные межбюджетные трансферты на финансовое обеспечение дорожной деятельности в рамках федерального проекта «Дорожная деятельность»</t>
  </si>
  <si>
    <t>1100000000</t>
  </si>
  <si>
    <t>1110000000</t>
  </si>
  <si>
    <t>1110100000</t>
  </si>
  <si>
    <t>11101S2160</t>
  </si>
  <si>
    <t>111R100000</t>
  </si>
  <si>
    <t>1520745290</t>
  </si>
  <si>
    <t>Cофинансирование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</si>
  <si>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Реализация мероприятий по развитию образовательных организаций</t>
  </si>
  <si>
    <t>15201S2520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</si>
  <si>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</si>
  <si>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Мероприятия в сфере молодежной политики</t>
  </si>
  <si>
    <t>0700000000</t>
  </si>
  <si>
    <t>0710000000</t>
  </si>
  <si>
    <t>0710100000</t>
  </si>
  <si>
    <t>0710143110</t>
  </si>
  <si>
    <t>Субвенции на осуществление государственных полномочий по обеспечению жилыми помещениями инвалидов и семей, имеющих детей-инвалидов, нуждающихся в жилых помещениях, предоставляемых по договорам социального найма, вставших на учет после 1 января 2005 года и страдающих тяжелыми формами хронических заболеваний</t>
  </si>
  <si>
    <t>15Б0573350</t>
  </si>
  <si>
    <t>Подпрограмма "Развитие  массового спорта и физической культуры в муниципальном районе Уфимский район"</t>
  </si>
  <si>
    <t xml:space="preserve">Муниципальная программа "Развитие физической культуры, спорта и молодежной политики в муниципальном  районе Уфимский район Республике Башкортостан" </t>
  </si>
  <si>
    <t>Основное мероприятие "Проведение мероприятий для детей и молодежи"</t>
  </si>
  <si>
    <t>Подпрограмма "Обеспечение деятельности МБУ "Молодежный центр "</t>
  </si>
  <si>
    <t>Подпрограмма  "Развитие и поддержка  малого и среднего предпринимательства в муниципальном районе Уфимский район Республики Башкортостан "</t>
  </si>
  <si>
    <t>Муниципальная программа "Социальные гарантии  медицинским работникам в учреждениях муниципального района Уфимский район  Республики Башкортостан"</t>
  </si>
  <si>
    <t>Основное мероприятие "Социальная поддержка работникам"</t>
  </si>
  <si>
    <t>Подпрограмма "Социальная поддержка  работников"</t>
  </si>
  <si>
    <t>Закупка товары, работ и услуг для обеспечения государственных (муниципальных) нужд</t>
  </si>
  <si>
    <t>Основное мероприятие "Руководство и управление в сфере установленных функций"</t>
  </si>
  <si>
    <t xml:space="preserve">Основное мероприятие "Руководство и управление в сфере установленных функций" </t>
  </si>
  <si>
    <t>Муниципальная программа "Ремонт автодорог общего пользования муниципального района Уфимский район Республики Башкортостан"</t>
  </si>
  <si>
    <t>Основное мероприятие "Реконструкция , ремонт, содержание дорог автомобильных дорог за счет средств  бюджета Республики Башкортостан"</t>
  </si>
  <si>
    <t>Дорожное хозяйство</t>
  </si>
  <si>
    <t>Муниципальная программа "Развитие  сельского хозяйства муниципального района Уфимский район Республики Башкортостан"</t>
  </si>
  <si>
    <t>Подпрограмма "Развитие животноводства в муниципальном районе Уфимский район Республики Башкортостан"</t>
  </si>
  <si>
    <t>Муниципальная программа "Развитие образования в муниципальном районе Уфимский район Республики Башкортостан "</t>
  </si>
  <si>
    <t>Основное мероприятие "Господдержка системы дошкольного образования в части назначения и выплаты компенсации части  родительской платы за присмотр и уход  за детьми в муниципальных дошкольных образовательных учреждений"</t>
  </si>
  <si>
    <t>Основное мероприятие "Организация системы дошкольного образования в части оплаты труда педагогических работников муниципальных дошкольных образовательных учреждений"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</si>
  <si>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(за исключением расходов на содержание зданий и оплату коммунальных услуг) в части расходов на оплату труда педагогических работников муниципальных дошкольных образовательных организаций и муниципальных общеобразовательных организаций, предоставляющих 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</si>
  <si>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(за исключением расходов на содержание зданий и оплату коммунальных услуг) в части расходов на оплату труда административно-управленческого и вспомогательного персонала муниципальных дошкольных образовательных организаций и муниципальных общеобразовательных организаций, предоставляющих дошкольное образование, участвующего в реализации общеобразовательных программ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</si>
  <si>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(за исключением расходов на содержание зданий и оплату коммунальных услуг) в части расходов на приобретение учебников и учебных пособий, средств обучения, игр, игрушек муниципальных дошкольных образовательных организаций и муниципальных общеобразовательных организаций, предоставляющих дошкольное образование</t>
  </si>
  <si>
    <t>Основное мероприятие "Возмещение затрат частным дошкольным  образовательным учреждениям"</t>
  </si>
  <si>
    <t>Школы – детские сады, школы начальные, основные, средние и вечерние (сменные)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</si>
  <si>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(за исключением расходов на содержание зданий и оплату коммунальных услуг) в части расходов на оплату труда педагогических работников муниципальных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</si>
  <si>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(за исключением расходов на содержание зданий и оплату коммунальных услуг) в части расходов на оплату труда административно-управленческого и вспомогательного персонала муниципальных общеобразовательных организаций, участвующего в реализации общеобразовательных программ</t>
  </si>
  <si>
    <t>Основное мероприятие "Организация системы общего образования в части расходов на приобретение учебников и учебных пособий , средств обучения, игр, игрушек для муниципальных общеобразовательных учреждений"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</si>
  <si>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(за исключением расходов на содержание зданий и оплату коммунальных услуг) в части расходов на приобретение учебников и учебных пособий, средств обучения, игр, игрушек муниципальных общеобразовательных организаций</t>
  </si>
  <si>
    <t>Доведение средней заработной платы педагогических работников муниципальных учреждений дополнительного образования до средней заработной платы учителей в Республике Башкортостан</t>
  </si>
  <si>
    <t>Основное мероприятие "Реализация мероприятий "Одаренные дети муниципального района Уфимский район Республики Башкортостан"</t>
  </si>
  <si>
    <t>Субвенции на осуществление государственных полномочий по организации и обеспечению отдыха и оздоровления детей (за исключением организации отдыха детей в каникулярное время), по осуществлению мероприятий по обеспечению безопасности жизни и здоровья детей в период их пребывания в организациях отдыха детей и их оздоровления</t>
  </si>
  <si>
    <t>Отдых детей за счет средств муниципальных образований</t>
  </si>
  <si>
    <t>Субвенции на обеспечение бесплатным проездом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по очной форме обучения по основным профессиональным образовательным программам и (или) по программам профессиональной подготовки по профессиям рабочих, должностям служащих за счет средств бюджета Республики Башкортостан или местных бюджетов, на городском, пригородном транспорте, в сельской местности на внутрирайонном транспорте (кроме такси)</t>
  </si>
  <si>
    <t>Субвенции на осуществление государственных полномочий по социальной поддержке учащихся муниципальных общеобразовательных организаций из многодетных малоимущих семей по обеспечению школьной формой либо заменяющим ее комплектом детской одежды для посещения школьных занятий</t>
  </si>
  <si>
    <t>Субвенции на осуществление государственных полномочий по социальной поддержке учащихся муниципальных общеобразовательных организаций из многодетных малоимущих семей по обеспечению бесплатным питанием</t>
  </si>
  <si>
    <t>Основоное мероприятиятие "Руководство и управление системой образования в муниципальном районе Уфимский район Республики Башкортостан"</t>
  </si>
  <si>
    <t>Субвенции на осуществление государственных полномочий по организации и осуществлению деятельности по опеке и попечительству</t>
  </si>
  <si>
    <t>Субвенции на осуществление государственных полномочий по образованию и обеспечению в пределах муниципального образования деятельности комиссий по делам несовершеннолетних и защите их прав</t>
  </si>
  <si>
    <t>Муниципальная программа "Снижение рисков и смягчение последствий чрезвычайных ситуаций природного и техногенного характера в муниципальном районе Уфимский район Республики Башкортостан"</t>
  </si>
  <si>
    <t>Подпрограмма "Повышение безопасности населения и защищенности потенциально опасных объектов экономики от угроз природного и техногенного характера"</t>
  </si>
  <si>
    <t>Основное мероприятие "Обеспечение деятельности МБУ "Уфимский районный Дом культуры" и его структурных подразделений"</t>
  </si>
  <si>
    <t>Доведение средней заработной платы работников муниципальных учреждений культуры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в Республике Башкортостан</t>
  </si>
  <si>
    <t>Основное мероприятие "Обеспечение деятельности МБУ "Межпоселенческая центральная библиотека" и его структурных подразделений"</t>
  </si>
  <si>
    <t>Подпрограмма "Развитие музеев в муниципальном районе Уфимский район РБ"</t>
  </si>
  <si>
    <t>Обеспечение деятельности МБУ "Музей боевой и трудовой славы" и его структурных подразделений</t>
  </si>
  <si>
    <t>Подпрограмма "Развитие дополнительного образования детей в области культуры и искусства, увеличение контингента учащихся детской музыкальной школы искусств в муниципальном районе Уфимский район Республики Башкортостан"</t>
  </si>
  <si>
    <t>Основное мероприятие "Обеспечение деятельности МБО ДО "Детская школа искусств" и ее филиалов"</t>
  </si>
  <si>
    <t xml:space="preserve">Подпрограмма "Обеспечение реализации муниципальной программы "Развитие культуры и искусства в муниципальном районе Уфимский район  Республики Башкортостан" </t>
  </si>
  <si>
    <t xml:space="preserve">Муниципальная программа "Модернизация и реформирование жилищно- коммунального хозяйства муниципального района Уфимский район Республики Башкортостан" </t>
  </si>
  <si>
    <t>Подпрограмма "Обеспечение сохранности жилищного фонда и создание безопасных, благоприятных условий проживания граждан в муниципальном районе Уфимский район Республики Башкортостан"</t>
  </si>
  <si>
    <t>Подпрограмма  "Развитие объектов благоустройства территорий населенных пунктов муниципального района Уфимский район Республики Башкортостан"</t>
  </si>
  <si>
    <t>Основное мероприятие "Выполнение работ по благоустройству территорий населенных пунктов сельских поселений"</t>
  </si>
  <si>
    <t>Подпрограмма "Модернизация систем коммунальной инфраструктуры муниципального района Уфимский район Республики Башкортостан"</t>
  </si>
  <si>
    <t>Основное мероприятие "Подготовка к отопительному сезону"</t>
  </si>
  <si>
    <t>Подпрограмма "Обеспечение реализации программы "Модернизация и реформирование жилищно-коммунального хозяйства муниципального района Уфимский район Республики Башкортостан"</t>
  </si>
  <si>
    <t>Основное мероприятие "Рукводство и управление в сфере установленных функций"</t>
  </si>
  <si>
    <t>Подпрограмма "Управление в сфере земельных отношений"</t>
  </si>
  <si>
    <t>Основное мероприятие ""Владение, пользование и распоряжение имуществом, находящемся в муниципальной собственности""</t>
  </si>
  <si>
    <t>Подпрограмма "Управление в сфере имущественных отношений"</t>
  </si>
  <si>
    <t>Муниципальная программа "Устойчивое развитие сельских территорий в муниципальном районе Уфимский район  Республики Башкортостан"</t>
  </si>
  <si>
    <t>Подпрограммма "Строительство (приобретение) жилья  молодым семьям, специалистам, гражданам , проживающим в сельской местности"</t>
  </si>
  <si>
    <t>Муниципальная программа "Обеспечение территории Уфимского района документами территориального планирования"</t>
  </si>
  <si>
    <t>Подпрограмма "Обеспечение территории Уфимского района документами территориального планирования , а также градостроительными планами земельных участков"</t>
  </si>
  <si>
    <t>2410000000</t>
  </si>
  <si>
    <t>Закупка товаров, работ и услуг для обеспечения  государственных (муниципальных) нужд</t>
  </si>
  <si>
    <t>Муниципальная программа "Обеспечение  общественной безопасности в муниципальном районе Уфимский район Республики Башкортостан"</t>
  </si>
  <si>
    <t xml:space="preserve">Муниципальная программа "Поддержка молодых семей, нуждающихся в улучшении жилищных условий, в муниципальном районе Уфимский район Республики Башкортостан" </t>
  </si>
  <si>
    <t>Подпрограмма " Оказание государственной поддержки в улучшении жилищных  условий молодым семьям"</t>
  </si>
  <si>
    <t>Основное мероприятие "Улучшение жилищных условий молодых семей"</t>
  </si>
  <si>
    <t>Муниципальная программа "Программа компексного развития "Совершенствование системы управления с твердыми коммунальными отходами в муниципальном районе Уфимский район Республики Башкортостан"</t>
  </si>
  <si>
    <t>Подпрограмма "Повышение эффективности муниципальной службы в администрации муниципального района Уфимский район Республики Башкортостан"</t>
  </si>
  <si>
    <t>Основное мероприятие "Доплаты к пенсиям мунципальных служащих"</t>
  </si>
  <si>
    <t>Доплата к пенсии муниципальных служащих</t>
  </si>
  <si>
    <t>Подпрограмма "Обеспечение реализации муниципальной программы "Развитие муниципальной службы в муниципальном районе Уфимский район Республики Башкортостан "</t>
  </si>
  <si>
    <t>Глава местной администрации (исполнительно-распорядительного органа муниципального образования)</t>
  </si>
  <si>
    <t>Субвенции на осуществление первичного воинского учета на территориях, где отсутствуют военные комиссариаты</t>
  </si>
  <si>
    <t>Субвенции на осуществление государственных полномочий по созданию и обеспечению деятельности административных комиссий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</si>
  <si>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</si>
  <si>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(муниципальных)нужд</t>
  </si>
  <si>
    <t>9900051200</t>
  </si>
  <si>
    <t>2120103380</t>
  </si>
  <si>
    <t>Субвенции на осуществление государственных полномочий по социальной поддержке учащихся муниципальных общеобразовательных организаций из многодетных малоимущих семей по предоставлению набора школьно-письменных принадлежностей первоклассникам</t>
  </si>
  <si>
    <t>15Б0373370</t>
  </si>
  <si>
    <t>Обеспечение устойчивого функционирования организаций , поставляющих коммунальные услуги населению</t>
  </si>
  <si>
    <t>Мероприятия в топливно-энергетической области</t>
  </si>
  <si>
    <t>2030200000</t>
  </si>
  <si>
    <t>2030203480</t>
  </si>
  <si>
    <t>0520148300</t>
  </si>
  <si>
    <t xml:space="preserve">Основное мероприятие "Обеспечение предоставления муниципальных услуг" </t>
  </si>
  <si>
    <t>23102L5765</t>
  </si>
  <si>
    <t>Предоставление субсидий бюджетным, автономным и иным некоммерческим организациям</t>
  </si>
  <si>
    <t>1530242390</t>
  </si>
  <si>
    <t>Мероприятия по отлову и содержанию безнадзорных животных за счет средств местных бюджетов</t>
  </si>
  <si>
    <t>1220103550</t>
  </si>
  <si>
    <t>111R1М3930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</si>
  <si>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 </t>
  </si>
  <si>
    <t>15Д0000000</t>
  </si>
  <si>
    <t>15Д0100000</t>
  </si>
  <si>
    <t>15Д0145290</t>
  </si>
  <si>
    <t>Подпрограмма "Система управления с твердыми коммунальными отходами"</t>
  </si>
  <si>
    <t>Подпрограмма "Организация непрофильных услуг в учреждениях образования"</t>
  </si>
  <si>
    <t>Организация непрофильных услуг в учреждениях образования</t>
  </si>
  <si>
    <t>Cофинансирование расходных обязательств, возникающих при выполнении полномочий органов местного самоуправления по отдельным вопросам местного значения</t>
  </si>
  <si>
    <t>1570143690</t>
  </si>
  <si>
    <t>15Б0273100</t>
  </si>
  <si>
    <t>20304S2650</t>
  </si>
  <si>
    <t>Мероприятия по капитальному ремонту водонапорных башен (систем централизованного водоснабжения) на территории сельских поселений Республики Башкортостан</t>
  </si>
  <si>
    <t>99000S2010</t>
  </si>
  <si>
    <t>1520700000</t>
  </si>
  <si>
    <t xml:space="preserve">Транспортные услуги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</si>
  <si>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</si>
  <si>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1520253030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</si>
  <si>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</si>
  <si>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15208L3040</t>
  </si>
  <si>
    <t>0550143190</t>
  </si>
  <si>
    <t>Субсидии на обеспечение уровня финансирования организаций, осуществляющих спортивную подготовку по базовым видам спорта в соответствии с требованиями федеральных стандартов спортивной подготовки в рамках регионального проекта</t>
  </si>
  <si>
    <t>052Р5М2900</t>
  </si>
  <si>
    <t>9900061340</t>
  </si>
  <si>
    <t>Региональный проект "Программа дорожной деятельности Республики Башкортостан, Уфимской агломерации и Стерлитамакской агломерации"в рамках федерального проекта "Дорожная сеть"</t>
  </si>
  <si>
    <t>1610245290</t>
  </si>
  <si>
    <t>Непрофильные услуги</t>
  </si>
  <si>
    <t>1850300000</t>
  </si>
  <si>
    <t>Основное мероприятияе"Оказание непрофильных услуг"</t>
  </si>
  <si>
    <t>Подпрограмма "Развитие системы дошкольного  образования"</t>
  </si>
  <si>
    <t>Основное мероприятие "Обеспечение деятельности  дошкольных образовательных бюджетных учреждений"</t>
  </si>
  <si>
    <t>Основное мероприятие "Обеспечение  деятельности общеобразовательных бюджетных учреждений  для муниципальных  общеобразовательных  учреждений"</t>
  </si>
  <si>
    <t>Организация питания  обучающихся, получающих  начальное образование</t>
  </si>
  <si>
    <t>1520800000</t>
  </si>
  <si>
    <t>Региональный проект "Успех каждого ребенка"</t>
  </si>
  <si>
    <t>152Е200000</t>
  </si>
  <si>
    <t>152E250970</t>
  </si>
  <si>
    <t>1530200000</t>
  </si>
  <si>
    <t>Основное мероприятие "Система персонифицирования"</t>
  </si>
  <si>
    <t>Региональный проект "Спорт - норма жизни"</t>
  </si>
  <si>
    <t>152Р500000</t>
  </si>
  <si>
    <t>1220173140</t>
  </si>
  <si>
    <t>Приобретение сельскохозяйственной техники</t>
  </si>
  <si>
    <t>1220162370</t>
  </si>
  <si>
    <t>1850345290</t>
  </si>
  <si>
    <t>2024 год</t>
  </si>
  <si>
    <t xml:space="preserve">Условно утвержденные расходы </t>
  </si>
  <si>
    <t>Проведение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 Республики Башкортостан (за исключением расходов,софинансируемых за счет средств федерального бюджета)</t>
  </si>
  <si>
    <t>15208S2720</t>
  </si>
  <si>
    <t>от «__   »                                 2022 года   № ____</t>
  </si>
  <si>
    <t>2023 год</t>
  </si>
  <si>
    <t>2025 год</t>
  </si>
  <si>
    <t>Региональнай проект "Чистая вода"</t>
  </si>
  <si>
    <t>Строительство и реконструкция (модернизация) объектов питьевого водоснабжения</t>
  </si>
  <si>
    <t>203F500000</t>
  </si>
  <si>
    <t>203F552430</t>
  </si>
  <si>
    <t>Муниципальная программа  "Формирование современной городской среды на территории муниципального района Уфимский район Республики Башкортостан"</t>
  </si>
  <si>
    <t>Подпрограмма "Иные мероприятия по благоустройству"</t>
  </si>
  <si>
    <t>Мероприятия по благоустройству административных центров муниципальных районов Республики Башкортостан</t>
  </si>
  <si>
    <t>Благоустройство территории путем установки (обустройства) либо ремонта заборов, ограждений (элементов ограждений), расположенных на территориях поселений вдоль автомобильной дороги общего пользования местного значения сельского поселения, ведущей к административному центру муниципального Уфимский район района РБ</t>
  </si>
  <si>
    <t>1510000000</t>
  </si>
  <si>
    <t>1500000000</t>
  </si>
  <si>
    <t>Реализация мероприятий по модернизации школьных систем образования</t>
  </si>
  <si>
    <t>Осуществление мероприятий по созданию новых мест в общеобразовательных организациях за счет капитального ремонта</t>
  </si>
  <si>
    <t>15201L7500</t>
  </si>
  <si>
    <t>15201S2020</t>
  </si>
  <si>
    <t>Регинальный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</si>
  <si>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</si>
  <si>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153E200000</t>
  </si>
  <si>
    <t>153E254910</t>
  </si>
  <si>
    <t>Иные межбюджетные трансферты на проведение мероприятий в области культуры и искусства</t>
  </si>
  <si>
    <t>1810174110</t>
  </si>
  <si>
    <t>Государственная поддержка отрасли культуры (вне рамок регионального проекта)</t>
  </si>
  <si>
    <t>18201L5190</t>
  </si>
  <si>
    <t>5</t>
  </si>
  <si>
    <t>6</t>
  </si>
  <si>
    <t>Распределение бюджетных ассигнований муниципального района  Уфимский район на 2023  год и плановый период 2024 и 2025 годов по целевым статьям (муниципальным программам муниципального района Уфимский район Республики Башкортостан и непрограммным направлениям деятельности), группам видов расходов классификации расходов бюджетов</t>
  </si>
  <si>
    <t>(в рублях)</t>
  </si>
  <si>
    <t>Сумма</t>
  </si>
  <si>
    <t>Приложение №5</t>
  </si>
  <si>
    <t>Капитальные вложения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</si>
</sst>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92D05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04">
    <xf numFmtId="0" fontId="0" fillId="0" borderId="0" xfId="0"/>
    <xf numFmtId="0" fontId="3" fillId="0" borderId="1" xfId="0" applyFont="1" applyBorder="1"/>
    <xf numFmtId="0" fontId="3" fillId="0" borderId="0" xfId="0" applyFont="1"/>
    <xf numFmtId="0" fontId="4" fillId="0" borderId="1" xfId="0" applyFont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9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49" fontId="9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 shrinkToFit="1"/>
    </xf>
    <xf numFmtId="49" fontId="13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left" vertical="center" wrapText="1" shrinkToFi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49" fontId="9" fillId="0" borderId="1" xfId="0" applyNumberFormat="1" applyFont="1" applyBorder="1" applyAlignment="1">
      <alignment vertical="center" wrapText="1" shrinkToFi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49" fontId="14" fillId="0" borderId="1" xfId="0" applyNumberFormat="1" applyFont="1" applyBorder="1" applyAlignment="1">
      <alignment horizontal="center" vertical="center" wrapText="1" shrinkToFi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164" fontId="6" fillId="0" borderId="1" xfId="1" applyFont="1" applyFill="1" applyBorder="1" applyAlignment="1">
      <alignment horizontal="center" vertical="center"/>
    </xf>
    <xf numFmtId="164" fontId="11" fillId="0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vertical="center"/>
    </xf>
    <xf numFmtId="164" fontId="9" fillId="2" borderId="1" xfId="1" applyFont="1" applyFill="1" applyBorder="1" applyAlignment="1">
      <alignment horizontal="center" vertical="center" wrapText="1" shrinkToFit="1"/>
    </xf>
    <xf numFmtId="164" fontId="9" fillId="2" borderId="1" xfId="1" applyFont="1" applyFill="1" applyBorder="1" applyAlignment="1">
      <alignment horizontal="center" vertical="center" wrapText="1"/>
    </xf>
    <xf numFmtId="164" fontId="11" fillId="2" borderId="1" xfId="1" applyFont="1" applyFill="1" applyBorder="1" applyAlignment="1">
      <alignment horizontal="center" vertical="center"/>
    </xf>
    <xf numFmtId="164" fontId="8" fillId="2" borderId="1" xfId="1" applyFont="1" applyFill="1" applyBorder="1" applyAlignment="1">
      <alignment horizontal="center" vertical="center"/>
    </xf>
    <xf numFmtId="164" fontId="10" fillId="2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4" fontId="1" fillId="2" borderId="1" xfId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3"/>
  <sheetViews>
    <sheetView tabSelected="1" topLeftCell="A345" zoomScaleNormal="100" zoomScaleSheetLayoutView="100" workbookViewId="0">
      <selection activeCell="E364" sqref="E364"/>
    </sheetView>
  </sheetViews>
  <sheetFormatPr defaultRowHeight="15" x14ac:dyDescent="0.25"/>
  <cols>
    <col min="1" max="1" width="79" customWidth="1"/>
    <col min="2" max="2" width="13.140625" customWidth="1"/>
    <col min="3" max="3" width="5.140625" customWidth="1"/>
    <col min="4" max="4" width="23.85546875" style="62" customWidth="1"/>
    <col min="5" max="5" width="20.5703125" customWidth="1"/>
    <col min="6" max="6" width="20.42578125" customWidth="1"/>
  </cols>
  <sheetData>
    <row r="1" spans="1:6" x14ac:dyDescent="0.25">
      <c r="A1" s="94" t="s">
        <v>448</v>
      </c>
      <c r="B1" s="95"/>
      <c r="C1" s="95"/>
      <c r="D1" s="95"/>
      <c r="E1" s="96"/>
      <c r="F1" s="96"/>
    </row>
    <row r="2" spans="1:6" x14ac:dyDescent="0.25">
      <c r="A2" s="94" t="s">
        <v>24</v>
      </c>
      <c r="B2" s="94"/>
      <c r="C2" s="94"/>
      <c r="D2" s="94"/>
      <c r="E2" s="96"/>
      <c r="F2" s="96"/>
    </row>
    <row r="3" spans="1:6" x14ac:dyDescent="0.25">
      <c r="A3" s="94" t="s">
        <v>25</v>
      </c>
      <c r="B3" s="94"/>
      <c r="C3" s="94"/>
      <c r="D3" s="94"/>
      <c r="E3" s="96"/>
      <c r="F3" s="96"/>
    </row>
    <row r="4" spans="1:6" x14ac:dyDescent="0.25">
      <c r="A4" s="94" t="s">
        <v>418</v>
      </c>
      <c r="B4" s="94"/>
      <c r="C4" s="94"/>
      <c r="D4" s="94"/>
      <c r="E4" s="96"/>
      <c r="F4" s="96"/>
    </row>
    <row r="5" spans="1:6" x14ac:dyDescent="0.25">
      <c r="A5" s="76"/>
      <c r="B5" s="76"/>
      <c r="C5" s="76"/>
      <c r="D5" s="7"/>
    </row>
    <row r="6" spans="1:6" ht="15" customHeight="1" x14ac:dyDescent="0.25">
      <c r="A6" s="102" t="s">
        <v>445</v>
      </c>
      <c r="B6" s="103"/>
      <c r="C6" s="103"/>
      <c r="D6" s="103"/>
      <c r="E6" s="96"/>
      <c r="F6" s="96"/>
    </row>
    <row r="7" spans="1:6" ht="15" customHeight="1" x14ac:dyDescent="0.25">
      <c r="A7" s="103"/>
      <c r="B7" s="103"/>
      <c r="C7" s="103"/>
      <c r="D7" s="103"/>
      <c r="E7" s="96"/>
      <c r="F7" s="96"/>
    </row>
    <row r="8" spans="1:6" ht="18.75" customHeight="1" x14ac:dyDescent="0.25">
      <c r="A8" s="103"/>
      <c r="B8" s="103"/>
      <c r="C8" s="103"/>
      <c r="D8" s="103"/>
      <c r="E8" s="96"/>
      <c r="F8" s="96"/>
    </row>
    <row r="9" spans="1:6" x14ac:dyDescent="0.25">
      <c r="A9" s="2"/>
      <c r="B9" s="2"/>
      <c r="C9" s="2"/>
      <c r="F9" s="43" t="s">
        <v>446</v>
      </c>
    </row>
    <row r="10" spans="1:6" x14ac:dyDescent="0.25">
      <c r="A10" s="97" t="s">
        <v>0</v>
      </c>
      <c r="B10" s="99" t="s">
        <v>1</v>
      </c>
      <c r="C10" s="99" t="s">
        <v>2</v>
      </c>
      <c r="D10" s="101" t="s">
        <v>447</v>
      </c>
      <c r="E10" s="99"/>
      <c r="F10" s="99"/>
    </row>
    <row r="11" spans="1:6" ht="15.75" x14ac:dyDescent="0.25">
      <c r="A11" s="98"/>
      <c r="B11" s="100"/>
      <c r="C11" s="100"/>
      <c r="D11" s="83" t="s">
        <v>419</v>
      </c>
      <c r="E11" s="83" t="s">
        <v>414</v>
      </c>
      <c r="F11" s="83" t="s">
        <v>420</v>
      </c>
    </row>
    <row r="12" spans="1:6" ht="15.75" x14ac:dyDescent="0.25">
      <c r="A12" s="1">
        <v>1</v>
      </c>
      <c r="B12" s="1">
        <v>2</v>
      </c>
      <c r="C12" s="1">
        <v>3</v>
      </c>
      <c r="D12" s="91">
        <v>4</v>
      </c>
      <c r="E12" s="91" t="s">
        <v>443</v>
      </c>
      <c r="F12" s="91" t="s">
        <v>444</v>
      </c>
    </row>
    <row r="13" spans="1:6" ht="15.75" x14ac:dyDescent="0.25">
      <c r="A13" s="28" t="s">
        <v>37</v>
      </c>
      <c r="B13" s="44"/>
      <c r="C13" s="44"/>
      <c r="D13" s="84">
        <f>D33+D212+D261+D14+D83+D224+D43+D288+D72+D302+D297+D307+D324+D329+D319+D60+D38+D219</f>
        <v>3737644501.8199997</v>
      </c>
      <c r="E13" s="84">
        <f>E33+E212+E261+E14+E83+E224+E43+E288+E72+E302+E297+E307+E324+E329+E319+E60+E38</f>
        <v>3328613372.2999997</v>
      </c>
      <c r="F13" s="84">
        <f>F33+F212+F261+F14+F83+F224+F43+F288+F72+F302+F297+F307+F324+F329+F319+F60+F38</f>
        <v>3204138923.5200005</v>
      </c>
    </row>
    <row r="14" spans="1:6" ht="42.75" customHeight="1" x14ac:dyDescent="0.25">
      <c r="A14" s="3" t="s">
        <v>276</v>
      </c>
      <c r="B14" s="45" t="s">
        <v>46</v>
      </c>
      <c r="C14" s="46"/>
      <c r="D14" s="84">
        <f>D15+D20+D22+D25+D29</f>
        <v>58668270.310000002</v>
      </c>
      <c r="E14" s="84">
        <f t="shared" ref="E14:F14" si="0">E15+E20+E22+E25+E29</f>
        <v>58668272.310000002</v>
      </c>
      <c r="F14" s="84">
        <f t="shared" si="0"/>
        <v>58668272.310000002</v>
      </c>
    </row>
    <row r="15" spans="1:6" ht="31.5" x14ac:dyDescent="0.25">
      <c r="A15" s="4" t="s">
        <v>275</v>
      </c>
      <c r="B15" s="47" t="s">
        <v>235</v>
      </c>
      <c r="C15" s="38"/>
      <c r="D15" s="83">
        <f>D16</f>
        <v>1139700</v>
      </c>
      <c r="E15" s="83">
        <f t="shared" ref="E15:F15" si="1">E16</f>
        <v>1139700</v>
      </c>
      <c r="F15" s="83">
        <f t="shared" si="1"/>
        <v>1139700</v>
      </c>
    </row>
    <row r="16" spans="1:6" ht="15.75" x14ac:dyDescent="0.25">
      <c r="A16" s="4" t="s">
        <v>277</v>
      </c>
      <c r="B16" s="47" t="s">
        <v>76</v>
      </c>
      <c r="C16" s="38"/>
      <c r="D16" s="85">
        <f>D17</f>
        <v>1139700</v>
      </c>
      <c r="E16" s="85">
        <f>E17</f>
        <v>1139700</v>
      </c>
      <c r="F16" s="85">
        <f>F17</f>
        <v>1139700</v>
      </c>
    </row>
    <row r="17" spans="1:6" ht="15.75" x14ac:dyDescent="0.25">
      <c r="A17" s="4" t="s">
        <v>21</v>
      </c>
      <c r="B17" s="47" t="s">
        <v>236</v>
      </c>
      <c r="C17" s="38"/>
      <c r="D17" s="86">
        <f>D19+D18</f>
        <v>1139700</v>
      </c>
      <c r="E17" s="86">
        <f>E19+E18</f>
        <v>1139700</v>
      </c>
      <c r="F17" s="86">
        <f>F19+F18</f>
        <v>1139700</v>
      </c>
    </row>
    <row r="18" spans="1:6" ht="47.25" x14ac:dyDescent="0.25">
      <c r="A18" s="4" t="s">
        <v>234</v>
      </c>
      <c r="B18" s="47" t="s">
        <v>236</v>
      </c>
      <c r="C18" s="38" t="s">
        <v>11</v>
      </c>
      <c r="D18" s="86">
        <v>500000</v>
      </c>
      <c r="E18" s="86">
        <v>500000</v>
      </c>
      <c r="F18" s="86">
        <v>500000</v>
      </c>
    </row>
    <row r="19" spans="1:6" ht="31.5" x14ac:dyDescent="0.25">
      <c r="A19" s="5" t="s">
        <v>167</v>
      </c>
      <c r="B19" s="47" t="s">
        <v>236</v>
      </c>
      <c r="C19" s="38" t="s">
        <v>7</v>
      </c>
      <c r="D19" s="86">
        <v>639700</v>
      </c>
      <c r="E19" s="86">
        <v>639700</v>
      </c>
      <c r="F19" s="86">
        <v>639700</v>
      </c>
    </row>
    <row r="20" spans="1:6" ht="31.5" x14ac:dyDescent="0.25">
      <c r="A20" s="5" t="s">
        <v>162</v>
      </c>
      <c r="B20" s="47" t="s">
        <v>362</v>
      </c>
      <c r="C20" s="38"/>
      <c r="D20" s="86">
        <f>D21</f>
        <v>34490600</v>
      </c>
      <c r="E20" s="86">
        <f>E21</f>
        <v>34490600</v>
      </c>
      <c r="F20" s="86">
        <f>F21</f>
        <v>34490600</v>
      </c>
    </row>
    <row r="21" spans="1:6" ht="31.5" x14ac:dyDescent="0.25">
      <c r="A21" s="12" t="s">
        <v>4</v>
      </c>
      <c r="B21" s="47" t="s">
        <v>362</v>
      </c>
      <c r="C21" s="38" t="s">
        <v>5</v>
      </c>
      <c r="D21" s="86">
        <v>34490600</v>
      </c>
      <c r="E21" s="86">
        <v>34490600</v>
      </c>
      <c r="F21" s="86">
        <v>34490600</v>
      </c>
    </row>
    <row r="22" spans="1:6" ht="15.75" x14ac:dyDescent="0.25">
      <c r="A22" s="32" t="s">
        <v>408</v>
      </c>
      <c r="B22" s="47" t="s">
        <v>409</v>
      </c>
      <c r="C22" s="38"/>
      <c r="D22" s="85">
        <f>D23</f>
        <v>3295837.53</v>
      </c>
      <c r="E22" s="85">
        <f>E23</f>
        <v>3295837.53</v>
      </c>
      <c r="F22" s="85">
        <f>F23</f>
        <v>3295837.53</v>
      </c>
    </row>
    <row r="23" spans="1:6" ht="45" x14ac:dyDescent="0.25">
      <c r="A23" s="32" t="s">
        <v>390</v>
      </c>
      <c r="B23" s="72" t="s">
        <v>391</v>
      </c>
      <c r="C23" s="48"/>
      <c r="D23" s="86">
        <f t="shared" ref="D23:F23" si="2">D24</f>
        <v>3295837.53</v>
      </c>
      <c r="E23" s="86">
        <f t="shared" si="2"/>
        <v>3295837.53</v>
      </c>
      <c r="F23" s="86">
        <f t="shared" si="2"/>
        <v>3295837.53</v>
      </c>
    </row>
    <row r="24" spans="1:6" ht="30" x14ac:dyDescent="0.25">
      <c r="A24" s="32" t="s">
        <v>4</v>
      </c>
      <c r="B24" s="72" t="s">
        <v>391</v>
      </c>
      <c r="C24" s="48" t="s">
        <v>5</v>
      </c>
      <c r="D24" s="86">
        <v>3295837.53</v>
      </c>
      <c r="E24" s="86">
        <v>3295837.53</v>
      </c>
      <c r="F24" s="86">
        <v>3295837.53</v>
      </c>
    </row>
    <row r="25" spans="1:6" ht="47.25" x14ac:dyDescent="0.25">
      <c r="A25" s="6" t="s">
        <v>38</v>
      </c>
      <c r="B25" s="47" t="s">
        <v>126</v>
      </c>
      <c r="C25" s="38"/>
      <c r="D25" s="85">
        <f t="shared" ref="D25:F27" si="3">D26</f>
        <v>11873132.779999999</v>
      </c>
      <c r="E25" s="85">
        <f t="shared" si="3"/>
        <v>11873134.779999999</v>
      </c>
      <c r="F25" s="85">
        <f t="shared" si="3"/>
        <v>11873134.779999999</v>
      </c>
    </row>
    <row r="26" spans="1:6" ht="15.75" x14ac:dyDescent="0.25">
      <c r="A26" s="6" t="s">
        <v>78</v>
      </c>
      <c r="B26" s="49" t="s">
        <v>80</v>
      </c>
      <c r="C26" s="38"/>
      <c r="D26" s="85">
        <f t="shared" si="3"/>
        <v>11873132.779999999</v>
      </c>
      <c r="E26" s="85">
        <f t="shared" si="3"/>
        <v>11873134.779999999</v>
      </c>
      <c r="F26" s="85">
        <f t="shared" si="3"/>
        <v>11873134.779999999</v>
      </c>
    </row>
    <row r="27" spans="1:6" ht="15.75" x14ac:dyDescent="0.25">
      <c r="A27" s="12" t="s">
        <v>79</v>
      </c>
      <c r="B27" s="49" t="s">
        <v>81</v>
      </c>
      <c r="C27" s="38"/>
      <c r="D27" s="92">
        <f t="shared" si="3"/>
        <v>11873132.779999999</v>
      </c>
      <c r="E27" s="92">
        <f t="shared" si="3"/>
        <v>11873134.779999999</v>
      </c>
      <c r="F27" s="92">
        <f t="shared" si="3"/>
        <v>11873134.779999999</v>
      </c>
    </row>
    <row r="28" spans="1:6" ht="31.5" x14ac:dyDescent="0.25">
      <c r="A28" s="12" t="s">
        <v>4</v>
      </c>
      <c r="B28" s="49" t="s">
        <v>81</v>
      </c>
      <c r="C28" s="38" t="s">
        <v>5</v>
      </c>
      <c r="D28" s="92">
        <v>11873132.779999999</v>
      </c>
      <c r="E28" s="92">
        <v>11873134.779999999</v>
      </c>
      <c r="F28" s="92">
        <v>11873134.779999999</v>
      </c>
    </row>
    <row r="29" spans="1:6" ht="15.75" x14ac:dyDescent="0.25">
      <c r="A29" s="35" t="s">
        <v>278</v>
      </c>
      <c r="B29" s="47" t="s">
        <v>237</v>
      </c>
      <c r="C29" s="38"/>
      <c r="D29" s="85">
        <f>D32</f>
        <v>7869000</v>
      </c>
      <c r="E29" s="85">
        <f>E32</f>
        <v>7869000</v>
      </c>
      <c r="F29" s="85">
        <f>F32</f>
        <v>7869000</v>
      </c>
    </row>
    <row r="30" spans="1:6" ht="31.5" customHeight="1" x14ac:dyDescent="0.25">
      <c r="A30" s="35" t="s">
        <v>363</v>
      </c>
      <c r="B30" s="49" t="s">
        <v>238</v>
      </c>
      <c r="C30" s="38"/>
      <c r="D30" s="85">
        <f>D31</f>
        <v>7869000</v>
      </c>
      <c r="E30" s="85">
        <f>E31</f>
        <v>7869000</v>
      </c>
      <c r="F30" s="85">
        <f>F31</f>
        <v>7869000</v>
      </c>
    </row>
    <row r="31" spans="1:6" ht="15.75" x14ac:dyDescent="0.25">
      <c r="A31" s="35" t="s">
        <v>77</v>
      </c>
      <c r="B31" s="49" t="s">
        <v>389</v>
      </c>
      <c r="C31" s="38"/>
      <c r="D31" s="87">
        <f t="shared" ref="D31:F31" si="4">D32</f>
        <v>7869000</v>
      </c>
      <c r="E31" s="87">
        <f t="shared" si="4"/>
        <v>7869000</v>
      </c>
      <c r="F31" s="87">
        <f t="shared" si="4"/>
        <v>7869000</v>
      </c>
    </row>
    <row r="32" spans="1:6" ht="31.5" x14ac:dyDescent="0.25">
      <c r="A32" s="13" t="s">
        <v>4</v>
      </c>
      <c r="B32" s="49" t="s">
        <v>389</v>
      </c>
      <c r="C32" s="38" t="s">
        <v>5</v>
      </c>
      <c r="D32" s="87">
        <v>7869000</v>
      </c>
      <c r="E32" s="87">
        <v>7869000</v>
      </c>
      <c r="F32" s="87">
        <v>7869000</v>
      </c>
    </row>
    <row r="33" spans="1:6" ht="44.25" customHeight="1" x14ac:dyDescent="0.25">
      <c r="A33" s="8" t="s">
        <v>225</v>
      </c>
      <c r="B33" s="50" t="s">
        <v>47</v>
      </c>
      <c r="C33" s="50"/>
      <c r="D33" s="88">
        <f>D34</f>
        <v>4000000</v>
      </c>
      <c r="E33" s="88">
        <f>E34</f>
        <v>3000000</v>
      </c>
      <c r="F33" s="88">
        <f>F34</f>
        <v>3000000</v>
      </c>
    </row>
    <row r="34" spans="1:6" ht="47.25" x14ac:dyDescent="0.25">
      <c r="A34" s="4" t="s">
        <v>279</v>
      </c>
      <c r="B34" s="38" t="s">
        <v>124</v>
      </c>
      <c r="C34" s="38"/>
      <c r="D34" s="85">
        <f>D36</f>
        <v>4000000</v>
      </c>
      <c r="E34" s="85">
        <f>E36</f>
        <v>3000000</v>
      </c>
      <c r="F34" s="85">
        <f>F36</f>
        <v>3000000</v>
      </c>
    </row>
    <row r="35" spans="1:6" ht="31.5" x14ac:dyDescent="0.25">
      <c r="A35" s="4" t="s">
        <v>73</v>
      </c>
      <c r="B35" s="38" t="s">
        <v>125</v>
      </c>
      <c r="C35" s="38"/>
      <c r="D35" s="85">
        <f>D36</f>
        <v>4000000</v>
      </c>
      <c r="E35" s="85">
        <f>E36</f>
        <v>3000000</v>
      </c>
      <c r="F35" s="85">
        <f>F36</f>
        <v>3000000</v>
      </c>
    </row>
    <row r="36" spans="1:6" ht="31.5" x14ac:dyDescent="0.25">
      <c r="A36" s="4" t="s">
        <v>229</v>
      </c>
      <c r="B36" s="47" t="s">
        <v>228</v>
      </c>
      <c r="C36" s="38"/>
      <c r="D36" s="87">
        <f t="shared" ref="D36:F36" si="5">D37</f>
        <v>4000000</v>
      </c>
      <c r="E36" s="87">
        <f t="shared" si="5"/>
        <v>3000000</v>
      </c>
      <c r="F36" s="87">
        <f t="shared" si="5"/>
        <v>3000000</v>
      </c>
    </row>
    <row r="37" spans="1:6" ht="15.75" x14ac:dyDescent="0.25">
      <c r="A37" s="6" t="s">
        <v>42</v>
      </c>
      <c r="B37" s="47" t="s">
        <v>228</v>
      </c>
      <c r="C37" s="38" t="s">
        <v>16</v>
      </c>
      <c r="D37" s="87">
        <v>4000000</v>
      </c>
      <c r="E37" s="87">
        <v>3000000</v>
      </c>
      <c r="F37" s="87">
        <v>3000000</v>
      </c>
    </row>
    <row r="38" spans="1:6" ht="47.25" x14ac:dyDescent="0.25">
      <c r="A38" s="14" t="s">
        <v>280</v>
      </c>
      <c r="B38" s="51" t="s">
        <v>269</v>
      </c>
      <c r="C38" s="14"/>
      <c r="D38" s="88">
        <f t="shared" ref="D38:F40" si="6">D39</f>
        <v>212000</v>
      </c>
      <c r="E38" s="88">
        <f t="shared" si="6"/>
        <v>212000</v>
      </c>
      <c r="F38" s="88">
        <f t="shared" si="6"/>
        <v>212000</v>
      </c>
    </row>
    <row r="39" spans="1:6" ht="15.75" x14ac:dyDescent="0.25">
      <c r="A39" s="13" t="s">
        <v>282</v>
      </c>
      <c r="B39" s="49" t="s">
        <v>270</v>
      </c>
      <c r="C39" s="13"/>
      <c r="D39" s="85">
        <f t="shared" si="6"/>
        <v>212000</v>
      </c>
      <c r="E39" s="85">
        <f t="shared" si="6"/>
        <v>212000</v>
      </c>
      <c r="F39" s="85">
        <f t="shared" si="6"/>
        <v>212000</v>
      </c>
    </row>
    <row r="40" spans="1:6" ht="15.75" x14ac:dyDescent="0.25">
      <c r="A40" s="13" t="s">
        <v>281</v>
      </c>
      <c r="B40" s="49" t="s">
        <v>271</v>
      </c>
      <c r="C40" s="13"/>
      <c r="D40" s="85">
        <f t="shared" si="6"/>
        <v>212000</v>
      </c>
      <c r="E40" s="85">
        <f t="shared" si="6"/>
        <v>212000</v>
      </c>
      <c r="F40" s="85">
        <f t="shared" si="6"/>
        <v>212000</v>
      </c>
    </row>
    <row r="41" spans="1:6" ht="15.75" x14ac:dyDescent="0.25">
      <c r="A41" s="13" t="s">
        <v>268</v>
      </c>
      <c r="B41" s="49" t="s">
        <v>272</v>
      </c>
      <c r="C41" s="13"/>
      <c r="D41" s="87">
        <f t="shared" ref="D41:F41" si="7">D42</f>
        <v>212000</v>
      </c>
      <c r="E41" s="87">
        <f t="shared" si="7"/>
        <v>212000</v>
      </c>
      <c r="F41" s="87">
        <f t="shared" si="7"/>
        <v>212000</v>
      </c>
    </row>
    <row r="42" spans="1:6" ht="15.75" x14ac:dyDescent="0.25">
      <c r="A42" s="13" t="s">
        <v>163</v>
      </c>
      <c r="B42" s="49" t="s">
        <v>272</v>
      </c>
      <c r="C42" s="13">
        <v>300</v>
      </c>
      <c r="D42" s="87">
        <v>212000</v>
      </c>
      <c r="E42" s="87">
        <v>212000</v>
      </c>
      <c r="F42" s="87">
        <v>212000</v>
      </c>
    </row>
    <row r="43" spans="1:6" ht="47.25" x14ac:dyDescent="0.25">
      <c r="A43" s="15" t="s">
        <v>3</v>
      </c>
      <c r="B43" s="52" t="s">
        <v>48</v>
      </c>
      <c r="C43" s="50"/>
      <c r="D43" s="88">
        <f>D44+D55</f>
        <v>160939700</v>
      </c>
      <c r="E43" s="88">
        <f>E44+E55</f>
        <v>160939700</v>
      </c>
      <c r="F43" s="88">
        <f>F44+F55</f>
        <v>160939700</v>
      </c>
    </row>
    <row r="44" spans="1:6" ht="31.5" x14ac:dyDescent="0.25">
      <c r="A44" s="6" t="s">
        <v>254</v>
      </c>
      <c r="B44" s="38" t="s">
        <v>49</v>
      </c>
      <c r="C44" s="38"/>
      <c r="D44" s="85">
        <f>D47+D45</f>
        <v>136647000</v>
      </c>
      <c r="E44" s="85">
        <f>E47+E45</f>
        <v>136647000</v>
      </c>
      <c r="F44" s="85">
        <f>F47+F45</f>
        <v>136647000</v>
      </c>
    </row>
    <row r="45" spans="1:6" ht="15.75" x14ac:dyDescent="0.25">
      <c r="A45" s="4" t="s">
        <v>205</v>
      </c>
      <c r="B45" s="47" t="s">
        <v>255</v>
      </c>
      <c r="C45" s="38"/>
      <c r="D45" s="87">
        <f t="shared" ref="D45:F45" si="8">D46</f>
        <v>75398100</v>
      </c>
      <c r="E45" s="87">
        <f t="shared" si="8"/>
        <v>75398100</v>
      </c>
      <c r="F45" s="87">
        <f t="shared" si="8"/>
        <v>75398100</v>
      </c>
    </row>
    <row r="46" spans="1:6" ht="15.75" x14ac:dyDescent="0.25">
      <c r="A46" s="6" t="s">
        <v>27</v>
      </c>
      <c r="B46" s="47" t="s">
        <v>255</v>
      </c>
      <c r="C46" s="38">
        <v>500</v>
      </c>
      <c r="D46" s="87">
        <v>75398100</v>
      </c>
      <c r="E46" s="87">
        <v>75398100</v>
      </c>
      <c r="F46" s="87">
        <v>75398100</v>
      </c>
    </row>
    <row r="47" spans="1:6" ht="31.5" x14ac:dyDescent="0.25">
      <c r="A47" s="4" t="s">
        <v>154</v>
      </c>
      <c r="B47" s="38" t="s">
        <v>155</v>
      </c>
      <c r="C47" s="38"/>
      <c r="D47" s="85">
        <f>D48+D51</f>
        <v>61248900</v>
      </c>
      <c r="E47" s="85">
        <f>E48+E51</f>
        <v>61248900</v>
      </c>
      <c r="F47" s="85">
        <f>F48+F51</f>
        <v>61248900</v>
      </c>
    </row>
    <row r="48" spans="1:6" ht="15.75" x14ac:dyDescent="0.25">
      <c r="A48" s="12" t="s">
        <v>44</v>
      </c>
      <c r="B48" s="37" t="s">
        <v>161</v>
      </c>
      <c r="C48" s="38"/>
      <c r="D48" s="86">
        <f>D49+D50</f>
        <v>38368500</v>
      </c>
      <c r="E48" s="86">
        <f>E49+E50</f>
        <v>38368500</v>
      </c>
      <c r="F48" s="86">
        <f>F49+F50</f>
        <v>38368500</v>
      </c>
    </row>
    <row r="49" spans="1:6" ht="47.25" x14ac:dyDescent="0.25">
      <c r="A49" s="9" t="s">
        <v>39</v>
      </c>
      <c r="B49" s="37" t="s">
        <v>161</v>
      </c>
      <c r="C49" s="38" t="s">
        <v>11</v>
      </c>
      <c r="D49" s="86">
        <v>37153000</v>
      </c>
      <c r="E49" s="86">
        <v>37153000</v>
      </c>
      <c r="F49" s="86">
        <v>37153000</v>
      </c>
    </row>
    <row r="50" spans="1:6" ht="31.5" x14ac:dyDescent="0.25">
      <c r="A50" s="9" t="s">
        <v>167</v>
      </c>
      <c r="B50" s="37" t="s">
        <v>161</v>
      </c>
      <c r="C50" s="38" t="s">
        <v>7</v>
      </c>
      <c r="D50" s="86">
        <v>1215500</v>
      </c>
      <c r="E50" s="86">
        <v>1215500</v>
      </c>
      <c r="F50" s="86">
        <v>1215500</v>
      </c>
    </row>
    <row r="51" spans="1:6" ht="47.25" x14ac:dyDescent="0.25">
      <c r="A51" s="12" t="s">
        <v>26</v>
      </c>
      <c r="B51" s="38" t="s">
        <v>249</v>
      </c>
      <c r="C51" s="38"/>
      <c r="D51" s="87">
        <f>D52+D53+D54</f>
        <v>22880400</v>
      </c>
      <c r="E51" s="87">
        <f>E52+E53+E54</f>
        <v>22880400</v>
      </c>
      <c r="F51" s="87">
        <f>F52+F53+F54</f>
        <v>22880400</v>
      </c>
    </row>
    <row r="52" spans="1:6" ht="47.25" x14ac:dyDescent="0.25">
      <c r="A52" s="9" t="s">
        <v>39</v>
      </c>
      <c r="B52" s="38" t="s">
        <v>249</v>
      </c>
      <c r="C52" s="38" t="s">
        <v>11</v>
      </c>
      <c r="D52" s="87">
        <v>21766100</v>
      </c>
      <c r="E52" s="87">
        <v>21766100</v>
      </c>
      <c r="F52" s="87">
        <v>21766100</v>
      </c>
    </row>
    <row r="53" spans="1:6" ht="31.5" x14ac:dyDescent="0.25">
      <c r="A53" s="9" t="s">
        <v>283</v>
      </c>
      <c r="B53" s="38" t="s">
        <v>249</v>
      </c>
      <c r="C53" s="38" t="s">
        <v>7</v>
      </c>
      <c r="D53" s="87">
        <v>1110600</v>
      </c>
      <c r="E53" s="87">
        <v>1110600</v>
      </c>
      <c r="F53" s="87">
        <v>1110600</v>
      </c>
    </row>
    <row r="54" spans="1:6" ht="15.75" x14ac:dyDescent="0.25">
      <c r="A54" s="12" t="s">
        <v>42</v>
      </c>
      <c r="B54" s="38" t="s">
        <v>249</v>
      </c>
      <c r="C54" s="38" t="s">
        <v>16</v>
      </c>
      <c r="D54" s="87">
        <v>3700</v>
      </c>
      <c r="E54" s="87">
        <v>3700</v>
      </c>
      <c r="F54" s="87">
        <v>3700</v>
      </c>
    </row>
    <row r="55" spans="1:6" ht="15.75" x14ac:dyDescent="0.25">
      <c r="A55" s="12" t="s">
        <v>252</v>
      </c>
      <c r="B55" s="38" t="s">
        <v>253</v>
      </c>
      <c r="C55" s="38"/>
      <c r="D55" s="87">
        <f t="shared" ref="D55:F56" si="9">D56</f>
        <v>24292700</v>
      </c>
      <c r="E55" s="87">
        <f t="shared" si="9"/>
        <v>24292700</v>
      </c>
      <c r="F55" s="87">
        <f t="shared" si="9"/>
        <v>24292700</v>
      </c>
    </row>
    <row r="56" spans="1:6" ht="17.25" customHeight="1" x14ac:dyDescent="0.25">
      <c r="A56" s="4" t="s">
        <v>285</v>
      </c>
      <c r="B56" s="38" t="s">
        <v>250</v>
      </c>
      <c r="C56" s="38"/>
      <c r="D56" s="85">
        <f t="shared" si="9"/>
        <v>24292700</v>
      </c>
      <c r="E56" s="85">
        <f t="shared" si="9"/>
        <v>24292700</v>
      </c>
      <c r="F56" s="85">
        <f t="shared" si="9"/>
        <v>24292700</v>
      </c>
    </row>
    <row r="57" spans="1:6" ht="15.75" x14ac:dyDescent="0.25">
      <c r="A57" s="12" t="s">
        <v>30</v>
      </c>
      <c r="B57" s="38" t="s">
        <v>251</v>
      </c>
      <c r="C57" s="38"/>
      <c r="D57" s="93">
        <f>D58+D59</f>
        <v>24292700</v>
      </c>
      <c r="E57" s="93">
        <f>E58+E59</f>
        <v>24292700</v>
      </c>
      <c r="F57" s="93">
        <f>F58+F59</f>
        <v>24292700</v>
      </c>
    </row>
    <row r="58" spans="1:6" ht="47.25" x14ac:dyDescent="0.25">
      <c r="A58" s="9" t="s">
        <v>39</v>
      </c>
      <c r="B58" s="38" t="s">
        <v>251</v>
      </c>
      <c r="C58" s="38" t="s">
        <v>11</v>
      </c>
      <c r="D58" s="93">
        <v>20284400</v>
      </c>
      <c r="E58" s="93">
        <v>20284400</v>
      </c>
      <c r="F58" s="93">
        <v>20284400</v>
      </c>
    </row>
    <row r="59" spans="1:6" ht="31.5" x14ac:dyDescent="0.25">
      <c r="A59" s="5" t="s">
        <v>283</v>
      </c>
      <c r="B59" s="38" t="s">
        <v>251</v>
      </c>
      <c r="C59" s="38" t="s">
        <v>7</v>
      </c>
      <c r="D59" s="93">
        <v>4008300</v>
      </c>
      <c r="E59" s="93">
        <v>4008300</v>
      </c>
      <c r="F59" s="93">
        <v>4008300</v>
      </c>
    </row>
    <row r="60" spans="1:6" ht="31.5" x14ac:dyDescent="0.25">
      <c r="A60" s="16" t="s">
        <v>286</v>
      </c>
      <c r="B60" s="53" t="s">
        <v>258</v>
      </c>
      <c r="C60" s="54"/>
      <c r="D60" s="88">
        <f>D61</f>
        <v>381162008</v>
      </c>
      <c r="E60" s="88">
        <f>E61</f>
        <v>338951200</v>
      </c>
      <c r="F60" s="88">
        <f>F61</f>
        <v>211277858</v>
      </c>
    </row>
    <row r="61" spans="1:6" ht="15.75" x14ac:dyDescent="0.25">
      <c r="A61" s="12" t="s">
        <v>256</v>
      </c>
      <c r="B61" s="37" t="s">
        <v>259</v>
      </c>
      <c r="C61" s="53"/>
      <c r="D61" s="85">
        <f>D62+D69+D65</f>
        <v>381162008</v>
      </c>
      <c r="E61" s="85">
        <f>E62+E69+E65</f>
        <v>338951200</v>
      </c>
      <c r="F61" s="85">
        <f>F62+F69+F65</f>
        <v>211277858</v>
      </c>
    </row>
    <row r="62" spans="1:6" ht="31.5" x14ac:dyDescent="0.25">
      <c r="A62" s="12" t="s">
        <v>287</v>
      </c>
      <c r="B62" s="37" t="s">
        <v>260</v>
      </c>
      <c r="C62" s="53"/>
      <c r="D62" s="85">
        <f t="shared" ref="D62:F63" si="10">D63</f>
        <v>79118308</v>
      </c>
      <c r="E62" s="85">
        <f t="shared" si="10"/>
        <v>24595000</v>
      </c>
      <c r="F62" s="85">
        <f t="shared" si="10"/>
        <v>64962658</v>
      </c>
    </row>
    <row r="63" spans="1:6" ht="31.5" x14ac:dyDescent="0.25">
      <c r="A63" s="17" t="s">
        <v>227</v>
      </c>
      <c r="B63" s="13" t="s">
        <v>261</v>
      </c>
      <c r="C63" s="13"/>
      <c r="D63" s="87">
        <f t="shared" si="10"/>
        <v>79118308</v>
      </c>
      <c r="E63" s="87">
        <f t="shared" si="10"/>
        <v>24595000</v>
      </c>
      <c r="F63" s="87">
        <f t="shared" si="10"/>
        <v>64962658</v>
      </c>
    </row>
    <row r="64" spans="1:6" ht="31.5" x14ac:dyDescent="0.25">
      <c r="A64" s="17" t="s">
        <v>167</v>
      </c>
      <c r="B64" s="13" t="s">
        <v>261</v>
      </c>
      <c r="C64" s="13">
        <v>200</v>
      </c>
      <c r="D64" s="87">
        <v>79118308</v>
      </c>
      <c r="E64" s="87">
        <v>24595000</v>
      </c>
      <c r="F64" s="87">
        <v>64962658</v>
      </c>
    </row>
    <row r="65" spans="1:6" ht="15.75" x14ac:dyDescent="0.25">
      <c r="A65" s="13" t="s">
        <v>288</v>
      </c>
      <c r="B65" s="13">
        <v>1110303150</v>
      </c>
      <c r="C65" s="13"/>
      <c r="D65" s="87">
        <f>D66+D67+D68</f>
        <v>146315200</v>
      </c>
      <c r="E65" s="87">
        <f>E66+E67+E68</f>
        <v>146315200</v>
      </c>
      <c r="F65" s="87">
        <f>F66+F67+F68</f>
        <v>146315200</v>
      </c>
    </row>
    <row r="66" spans="1:6" ht="31.5" x14ac:dyDescent="0.25">
      <c r="A66" s="17" t="s">
        <v>167</v>
      </c>
      <c r="B66" s="13">
        <v>1110303150</v>
      </c>
      <c r="C66" s="13">
        <v>200</v>
      </c>
      <c r="D66" s="92">
        <v>87831000</v>
      </c>
      <c r="E66" s="92">
        <v>87831000</v>
      </c>
      <c r="F66" s="92">
        <v>87831000</v>
      </c>
    </row>
    <row r="67" spans="1:6" ht="15.75" x14ac:dyDescent="0.25">
      <c r="A67" s="9" t="s">
        <v>27</v>
      </c>
      <c r="B67" s="13">
        <v>1110303150</v>
      </c>
      <c r="C67" s="13">
        <v>500</v>
      </c>
      <c r="D67" s="92">
        <v>55000000</v>
      </c>
      <c r="E67" s="92">
        <v>55000000</v>
      </c>
      <c r="F67" s="92">
        <v>55000000</v>
      </c>
    </row>
    <row r="68" spans="1:6" ht="31.5" x14ac:dyDescent="0.25">
      <c r="A68" s="13" t="s">
        <v>4</v>
      </c>
      <c r="B68" s="13">
        <v>1110303150</v>
      </c>
      <c r="C68" s="13">
        <v>600</v>
      </c>
      <c r="D68" s="92">
        <v>3484200</v>
      </c>
      <c r="E68" s="92">
        <v>3484200</v>
      </c>
      <c r="F68" s="92">
        <v>3484200</v>
      </c>
    </row>
    <row r="69" spans="1:6" ht="47.25" x14ac:dyDescent="0.25">
      <c r="A69" s="17" t="s">
        <v>393</v>
      </c>
      <c r="B69" s="13" t="s">
        <v>262</v>
      </c>
      <c r="C69" s="13"/>
      <c r="D69" s="85">
        <f>D70</f>
        <v>155728500</v>
      </c>
      <c r="E69" s="85">
        <f>E70</f>
        <v>168041000</v>
      </c>
      <c r="F69" s="85">
        <f>F70</f>
        <v>0</v>
      </c>
    </row>
    <row r="70" spans="1:6" ht="31.5" x14ac:dyDescent="0.25">
      <c r="A70" s="9" t="s">
        <v>257</v>
      </c>
      <c r="B70" s="13" t="s">
        <v>369</v>
      </c>
      <c r="C70" s="13"/>
      <c r="D70" s="87">
        <f t="shared" ref="D70:E70" si="11">D71</f>
        <v>155728500</v>
      </c>
      <c r="E70" s="87">
        <f t="shared" si="11"/>
        <v>168041000</v>
      </c>
      <c r="F70" s="85">
        <f>F71</f>
        <v>0</v>
      </c>
    </row>
    <row r="71" spans="1:6" ht="47.25" customHeight="1" x14ac:dyDescent="0.25">
      <c r="A71" s="9" t="s">
        <v>167</v>
      </c>
      <c r="B71" s="13" t="s">
        <v>369</v>
      </c>
      <c r="C71" s="13">
        <v>200</v>
      </c>
      <c r="D71" s="87">
        <v>155728500</v>
      </c>
      <c r="E71" s="87">
        <v>168041000</v>
      </c>
      <c r="F71" s="85"/>
    </row>
    <row r="72" spans="1:6" ht="31.5" x14ac:dyDescent="0.25">
      <c r="A72" s="18" t="s">
        <v>289</v>
      </c>
      <c r="B72" s="52" t="s">
        <v>67</v>
      </c>
      <c r="C72" s="50"/>
      <c r="D72" s="88">
        <f t="shared" ref="D72:F73" si="12">D73</f>
        <v>16396800</v>
      </c>
      <c r="E72" s="88">
        <f t="shared" si="12"/>
        <v>5396800</v>
      </c>
      <c r="F72" s="88">
        <f t="shared" si="12"/>
        <v>5396800</v>
      </c>
    </row>
    <row r="73" spans="1:6" ht="31.5" x14ac:dyDescent="0.25">
      <c r="A73" s="12" t="s">
        <v>290</v>
      </c>
      <c r="B73" s="47" t="s">
        <v>68</v>
      </c>
      <c r="C73" s="38"/>
      <c r="D73" s="85">
        <f t="shared" si="12"/>
        <v>16396800</v>
      </c>
      <c r="E73" s="85">
        <f t="shared" si="12"/>
        <v>5396800</v>
      </c>
      <c r="F73" s="85">
        <f t="shared" si="12"/>
        <v>5396800</v>
      </c>
    </row>
    <row r="74" spans="1:6" ht="31.5" x14ac:dyDescent="0.25">
      <c r="A74" s="12" t="s">
        <v>74</v>
      </c>
      <c r="B74" s="64" t="s">
        <v>75</v>
      </c>
      <c r="C74" s="65"/>
      <c r="D74" s="85">
        <f>D77+D79+D75+D81</f>
        <v>16396800</v>
      </c>
      <c r="E74" s="85">
        <f>E77+E79+E75+E81</f>
        <v>5396800</v>
      </c>
      <c r="F74" s="85">
        <f>F77+F79+F75+F81</f>
        <v>5396800</v>
      </c>
    </row>
    <row r="75" spans="1:6" ht="30" x14ac:dyDescent="0.25">
      <c r="A75" s="32" t="s">
        <v>367</v>
      </c>
      <c r="B75" s="63" t="s">
        <v>368</v>
      </c>
      <c r="C75" s="63"/>
      <c r="D75" s="87">
        <f t="shared" ref="D75:F75" si="13">D76</f>
        <v>2928100</v>
      </c>
      <c r="E75" s="87">
        <f t="shared" si="13"/>
        <v>2928100</v>
      </c>
      <c r="F75" s="87">
        <f t="shared" si="13"/>
        <v>2928100</v>
      </c>
    </row>
    <row r="76" spans="1:6" ht="30" x14ac:dyDescent="0.25">
      <c r="A76" s="30" t="s">
        <v>4</v>
      </c>
      <c r="B76" s="63" t="s">
        <v>368</v>
      </c>
      <c r="C76" s="63" t="s">
        <v>5</v>
      </c>
      <c r="D76" s="92">
        <v>2928100</v>
      </c>
      <c r="E76" s="92">
        <v>2928100</v>
      </c>
      <c r="F76" s="92">
        <v>2928100</v>
      </c>
    </row>
    <row r="77" spans="1:6" ht="31.5" x14ac:dyDescent="0.25">
      <c r="A77" s="12" t="s">
        <v>69</v>
      </c>
      <c r="B77" s="37" t="s">
        <v>70</v>
      </c>
      <c r="C77" s="38"/>
      <c r="D77" s="87">
        <f>D78</f>
        <v>2087900</v>
      </c>
      <c r="E77" s="87">
        <f>E78</f>
        <v>2087900</v>
      </c>
      <c r="F77" s="87">
        <f>F78</f>
        <v>2087900</v>
      </c>
    </row>
    <row r="78" spans="1:6" ht="31.5" x14ac:dyDescent="0.25">
      <c r="A78" s="9" t="s">
        <v>4</v>
      </c>
      <c r="B78" s="37" t="s">
        <v>70</v>
      </c>
      <c r="C78" s="38" t="s">
        <v>5</v>
      </c>
      <c r="D78" s="87">
        <v>2087900</v>
      </c>
      <c r="E78" s="87">
        <v>2087900</v>
      </c>
      <c r="F78" s="87">
        <v>2087900</v>
      </c>
    </row>
    <row r="79" spans="1:6" ht="47.25" x14ac:dyDescent="0.25">
      <c r="A79" s="12" t="s">
        <v>206</v>
      </c>
      <c r="B79" s="55" t="s">
        <v>410</v>
      </c>
      <c r="C79" s="37"/>
      <c r="D79" s="87">
        <f>D80</f>
        <v>380800</v>
      </c>
      <c r="E79" s="87">
        <f>E80</f>
        <v>380800</v>
      </c>
      <c r="F79" s="87">
        <f>F80</f>
        <v>380800</v>
      </c>
    </row>
    <row r="80" spans="1:6" ht="31.5" x14ac:dyDescent="0.25">
      <c r="A80" s="9" t="s">
        <v>167</v>
      </c>
      <c r="B80" s="55" t="s">
        <v>410</v>
      </c>
      <c r="C80" s="37" t="s">
        <v>7</v>
      </c>
      <c r="D80" s="87">
        <v>380800</v>
      </c>
      <c r="E80" s="87">
        <v>380800</v>
      </c>
      <c r="F80" s="87">
        <v>380800</v>
      </c>
    </row>
    <row r="81" spans="1:6" ht="15.75" x14ac:dyDescent="0.25">
      <c r="A81" s="32" t="s">
        <v>411</v>
      </c>
      <c r="B81" s="77" t="s">
        <v>412</v>
      </c>
      <c r="C81" s="77"/>
      <c r="D81" s="85">
        <f>D82</f>
        <v>11000000</v>
      </c>
      <c r="E81" s="85">
        <f>E82</f>
        <v>0</v>
      </c>
      <c r="F81" s="85">
        <f>F82</f>
        <v>0</v>
      </c>
    </row>
    <row r="82" spans="1:6" ht="30" x14ac:dyDescent="0.25">
      <c r="A82" s="30" t="s">
        <v>167</v>
      </c>
      <c r="B82" s="77" t="s">
        <v>412</v>
      </c>
      <c r="C82" s="77" t="s">
        <v>7</v>
      </c>
      <c r="D82" s="85">
        <v>11000000</v>
      </c>
      <c r="E82" s="85"/>
      <c r="F82" s="85"/>
    </row>
    <row r="83" spans="1:6" ht="31.5" x14ac:dyDescent="0.25">
      <c r="A83" s="18" t="s">
        <v>291</v>
      </c>
      <c r="B83" s="52" t="s">
        <v>430</v>
      </c>
      <c r="C83" s="50"/>
      <c r="D83" s="88">
        <f>D84+D103+D139+D152+D160+D171+D173+D179+D156+D208</f>
        <v>2558071410.77</v>
      </c>
      <c r="E83" s="88">
        <f>E84+E103+E139+E152+E160+E171+E173+E179+E156+E208</f>
        <v>2292649507.8099995</v>
      </c>
      <c r="F83" s="88">
        <f>F84+F103+F139+F152+F160+F171+F173+F179+F156+F208</f>
        <v>2286848362.1300001</v>
      </c>
    </row>
    <row r="84" spans="1:6" ht="15.75" x14ac:dyDescent="0.25">
      <c r="A84" s="29" t="s">
        <v>398</v>
      </c>
      <c r="B84" s="47" t="s">
        <v>429</v>
      </c>
      <c r="C84" s="38"/>
      <c r="D84" s="85">
        <f>D85+D91+D97+D88+D95+D100</f>
        <v>647593898.11000001</v>
      </c>
      <c r="E84" s="85">
        <f t="shared" ref="E84:F84" si="14">E85+E91+E97+E88+E95+E100</f>
        <v>647577224.10000002</v>
      </c>
      <c r="F84" s="85">
        <f t="shared" si="14"/>
        <v>647577224.10000002</v>
      </c>
    </row>
    <row r="85" spans="1:6" ht="30" x14ac:dyDescent="0.25">
      <c r="A85" s="29" t="s">
        <v>399</v>
      </c>
      <c r="B85" s="47" t="s">
        <v>82</v>
      </c>
      <c r="C85" s="38"/>
      <c r="D85" s="85">
        <f>D86</f>
        <v>140657700</v>
      </c>
      <c r="E85" s="85">
        <f t="shared" ref="E85:F85" si="15">E86</f>
        <v>140657700</v>
      </c>
      <c r="F85" s="85">
        <f t="shared" si="15"/>
        <v>140657700</v>
      </c>
    </row>
    <row r="86" spans="1:6" ht="15.75" x14ac:dyDescent="0.25">
      <c r="A86" s="12" t="s">
        <v>177</v>
      </c>
      <c r="B86" s="47" t="s">
        <v>83</v>
      </c>
      <c r="C86" s="38"/>
      <c r="D86" s="87">
        <f t="shared" ref="D86:F86" si="16">D87</f>
        <v>140657700</v>
      </c>
      <c r="E86" s="87">
        <f t="shared" si="16"/>
        <v>140657700</v>
      </c>
      <c r="F86" s="87">
        <f t="shared" si="16"/>
        <v>140657700</v>
      </c>
    </row>
    <row r="87" spans="1:6" ht="31.5" x14ac:dyDescent="0.25">
      <c r="A87" s="12" t="s">
        <v>4</v>
      </c>
      <c r="B87" s="47" t="s">
        <v>83</v>
      </c>
      <c r="C87" s="38" t="s">
        <v>5</v>
      </c>
      <c r="D87" s="92">
        <v>140657700</v>
      </c>
      <c r="E87" s="92">
        <v>140657700</v>
      </c>
      <c r="F87" s="92">
        <v>140657700</v>
      </c>
    </row>
    <row r="88" spans="1:6" ht="63" x14ac:dyDescent="0.25">
      <c r="A88" s="9" t="s">
        <v>292</v>
      </c>
      <c r="B88" s="49" t="s">
        <v>122</v>
      </c>
      <c r="C88" s="13"/>
      <c r="D88" s="85">
        <f>D89</f>
        <v>42142437.100000001</v>
      </c>
      <c r="E88" s="85">
        <f>E89</f>
        <v>42142437.100000001</v>
      </c>
      <c r="F88" s="85">
        <f>F89</f>
        <v>42142437.100000001</v>
      </c>
    </row>
    <row r="89" spans="1:6" ht="78.75" x14ac:dyDescent="0.25">
      <c r="A89" s="6" t="s">
        <v>207</v>
      </c>
      <c r="B89" s="38" t="s">
        <v>123</v>
      </c>
      <c r="C89" s="38"/>
      <c r="D89" s="87">
        <f t="shared" ref="D89:F89" si="17">D90</f>
        <v>42142437.100000001</v>
      </c>
      <c r="E89" s="87">
        <f t="shared" si="17"/>
        <v>42142437.100000001</v>
      </c>
      <c r="F89" s="87">
        <f t="shared" si="17"/>
        <v>42142437.100000001</v>
      </c>
    </row>
    <row r="90" spans="1:6" ht="31.5" x14ac:dyDescent="0.25">
      <c r="A90" s="12" t="s">
        <v>4</v>
      </c>
      <c r="B90" s="38" t="s">
        <v>123</v>
      </c>
      <c r="C90" s="38" t="s">
        <v>5</v>
      </c>
      <c r="D90" s="87">
        <v>42142437.100000001</v>
      </c>
      <c r="E90" s="87">
        <v>42142437.100000001</v>
      </c>
      <c r="F90" s="87">
        <v>42142437.100000001</v>
      </c>
    </row>
    <row r="91" spans="1:6" ht="47.25" x14ac:dyDescent="0.25">
      <c r="A91" s="12" t="s">
        <v>293</v>
      </c>
      <c r="B91" s="49" t="s">
        <v>84</v>
      </c>
      <c r="C91" s="38"/>
      <c r="D91" s="87">
        <f>D92</f>
        <v>319087787</v>
      </c>
      <c r="E91" s="87">
        <f>E92</f>
        <v>319087787</v>
      </c>
      <c r="F91" s="87">
        <f>F92</f>
        <v>319087787</v>
      </c>
    </row>
    <row r="92" spans="1:6" ht="189" x14ac:dyDescent="0.25">
      <c r="A92" s="12" t="s">
        <v>294</v>
      </c>
      <c r="B92" s="49" t="s">
        <v>87</v>
      </c>
      <c r="C92" s="13"/>
      <c r="D92" s="87">
        <f t="shared" ref="D92:F92" si="18">D93</f>
        <v>319087787</v>
      </c>
      <c r="E92" s="87">
        <f t="shared" si="18"/>
        <v>319087787</v>
      </c>
      <c r="F92" s="87">
        <f t="shared" si="18"/>
        <v>319087787</v>
      </c>
    </row>
    <row r="93" spans="1:6" ht="31.5" x14ac:dyDescent="0.25">
      <c r="A93" s="12" t="s">
        <v>4</v>
      </c>
      <c r="B93" s="49" t="s">
        <v>87</v>
      </c>
      <c r="C93" s="13">
        <v>600</v>
      </c>
      <c r="D93" s="87">
        <v>319087787</v>
      </c>
      <c r="E93" s="87">
        <v>319087787</v>
      </c>
      <c r="F93" s="87">
        <v>319087787</v>
      </c>
    </row>
    <row r="94" spans="1:6" ht="47.25" x14ac:dyDescent="0.25">
      <c r="A94" s="12" t="s">
        <v>85</v>
      </c>
      <c r="B94" s="49" t="s">
        <v>86</v>
      </c>
      <c r="C94" s="13"/>
      <c r="D94" s="87">
        <f>D95</f>
        <v>113031400</v>
      </c>
      <c r="E94" s="87">
        <f>E95</f>
        <v>113031400</v>
      </c>
      <c r="F94" s="87">
        <f>F95</f>
        <v>113031400</v>
      </c>
    </row>
    <row r="95" spans="1:6" ht="204.75" x14ac:dyDescent="0.25">
      <c r="A95" s="12" t="s">
        <v>295</v>
      </c>
      <c r="B95" s="49" t="s">
        <v>178</v>
      </c>
      <c r="C95" s="13"/>
      <c r="D95" s="87">
        <f t="shared" ref="D95:F95" si="19">D96</f>
        <v>113031400</v>
      </c>
      <c r="E95" s="87">
        <f t="shared" si="19"/>
        <v>113031400</v>
      </c>
      <c r="F95" s="87">
        <f t="shared" si="19"/>
        <v>113031400</v>
      </c>
    </row>
    <row r="96" spans="1:6" ht="31.5" x14ac:dyDescent="0.25">
      <c r="A96" s="12" t="s">
        <v>4</v>
      </c>
      <c r="B96" s="49" t="s">
        <v>178</v>
      </c>
      <c r="C96" s="13">
        <v>600</v>
      </c>
      <c r="D96" s="87">
        <v>113031400</v>
      </c>
      <c r="E96" s="87">
        <v>113031400</v>
      </c>
      <c r="F96" s="87">
        <v>113031400</v>
      </c>
    </row>
    <row r="97" spans="1:6" ht="47.25" x14ac:dyDescent="0.25">
      <c r="A97" s="12" t="s">
        <v>88</v>
      </c>
      <c r="B97" s="49" t="s">
        <v>89</v>
      </c>
      <c r="C97" s="13"/>
      <c r="D97" s="87">
        <f>D98</f>
        <v>4690000</v>
      </c>
      <c r="E97" s="87">
        <f>E98</f>
        <v>4690000</v>
      </c>
      <c r="F97" s="87">
        <f>F98</f>
        <v>4690000</v>
      </c>
    </row>
    <row r="98" spans="1:6" ht="189" x14ac:dyDescent="0.25">
      <c r="A98" s="12" t="s">
        <v>296</v>
      </c>
      <c r="B98" s="49" t="s">
        <v>90</v>
      </c>
      <c r="C98" s="13"/>
      <c r="D98" s="87">
        <f t="shared" ref="D98:F98" si="20">D99</f>
        <v>4690000</v>
      </c>
      <c r="E98" s="87">
        <f t="shared" si="20"/>
        <v>4690000</v>
      </c>
      <c r="F98" s="87">
        <f t="shared" si="20"/>
        <v>4690000</v>
      </c>
    </row>
    <row r="99" spans="1:6" ht="31.5" x14ac:dyDescent="0.25">
      <c r="A99" s="12" t="s">
        <v>4</v>
      </c>
      <c r="B99" s="49" t="s">
        <v>90</v>
      </c>
      <c r="C99" s="13">
        <v>600</v>
      </c>
      <c r="D99" s="87">
        <v>4690000</v>
      </c>
      <c r="E99" s="87">
        <v>4690000</v>
      </c>
      <c r="F99" s="87">
        <v>4690000</v>
      </c>
    </row>
    <row r="100" spans="1:6" ht="31.5" x14ac:dyDescent="0.25">
      <c r="A100" s="12" t="s">
        <v>297</v>
      </c>
      <c r="B100" s="49" t="s">
        <v>168</v>
      </c>
      <c r="C100" s="13"/>
      <c r="D100" s="87">
        <f>D101</f>
        <v>27984574.010000002</v>
      </c>
      <c r="E100" s="87">
        <f>E101</f>
        <v>27967900</v>
      </c>
      <c r="F100" s="87">
        <f>F101</f>
        <v>27967900</v>
      </c>
    </row>
    <row r="101" spans="1:6" ht="110.25" x14ac:dyDescent="0.25">
      <c r="A101" s="12" t="s">
        <v>166</v>
      </c>
      <c r="B101" s="49" t="s">
        <v>169</v>
      </c>
      <c r="C101" s="13"/>
      <c r="D101" s="87">
        <f t="shared" ref="D101:F101" si="21">D102</f>
        <v>27984574.010000002</v>
      </c>
      <c r="E101" s="87">
        <f t="shared" si="21"/>
        <v>27967900</v>
      </c>
      <c r="F101" s="87">
        <f t="shared" si="21"/>
        <v>27967900</v>
      </c>
    </row>
    <row r="102" spans="1:6" ht="31.5" x14ac:dyDescent="0.25">
      <c r="A102" s="12" t="s">
        <v>4</v>
      </c>
      <c r="B102" s="49" t="s">
        <v>169</v>
      </c>
      <c r="C102" s="13">
        <v>600</v>
      </c>
      <c r="D102" s="87">
        <v>27984574.010000002</v>
      </c>
      <c r="E102" s="87">
        <v>27967900</v>
      </c>
      <c r="F102" s="87">
        <v>27967900</v>
      </c>
    </row>
    <row r="103" spans="1:6" ht="15.75" x14ac:dyDescent="0.25">
      <c r="A103" s="6" t="s">
        <v>6</v>
      </c>
      <c r="B103" s="47" t="s">
        <v>127</v>
      </c>
      <c r="C103" s="38"/>
      <c r="D103" s="85">
        <f>D104+D114+D122+D119+D125+D128+D137+D131</f>
        <v>1598348123.6199999</v>
      </c>
      <c r="E103" s="85">
        <f>E104+E114+E122+E119+E125+E128+E137+E131</f>
        <v>1329548867.54</v>
      </c>
      <c r="F103" s="85">
        <f>F104+F114+F122+F119+F125+F128+F137+F131</f>
        <v>1331863467.54</v>
      </c>
    </row>
    <row r="104" spans="1:6" ht="47.25" x14ac:dyDescent="0.25">
      <c r="A104" s="13" t="s">
        <v>400</v>
      </c>
      <c r="B104" s="70" t="s">
        <v>91</v>
      </c>
      <c r="C104" s="38"/>
      <c r="D104" s="85">
        <f>D105+D108+D110+D112</f>
        <v>482391070</v>
      </c>
      <c r="E104" s="85">
        <f t="shared" ref="E104:F104" si="22">E105+E108+E110+E112</f>
        <v>210699690</v>
      </c>
      <c r="F104" s="85">
        <f t="shared" si="22"/>
        <v>213014290</v>
      </c>
    </row>
    <row r="105" spans="1:6" ht="60" customHeight="1" x14ac:dyDescent="0.25">
      <c r="A105" s="12" t="s">
        <v>298</v>
      </c>
      <c r="B105" s="49" t="s">
        <v>92</v>
      </c>
      <c r="C105" s="13"/>
      <c r="D105" s="87">
        <f>D107+D106</f>
        <v>247675600</v>
      </c>
      <c r="E105" s="87">
        <f>E107+E106</f>
        <v>173153900</v>
      </c>
      <c r="F105" s="87">
        <f>F107+F106</f>
        <v>175468500</v>
      </c>
    </row>
    <row r="106" spans="1:6" ht="25.5" customHeight="1" x14ac:dyDescent="0.25">
      <c r="A106" s="12" t="s">
        <v>167</v>
      </c>
      <c r="B106" s="49" t="s">
        <v>92</v>
      </c>
      <c r="C106" s="13">
        <v>200</v>
      </c>
      <c r="D106" s="92">
        <v>123400000</v>
      </c>
      <c r="E106" s="92">
        <v>48878300</v>
      </c>
      <c r="F106" s="92">
        <v>51192900</v>
      </c>
    </row>
    <row r="107" spans="1:6" ht="31.5" x14ac:dyDescent="0.25">
      <c r="A107" s="12" t="s">
        <v>4</v>
      </c>
      <c r="B107" s="49" t="s">
        <v>92</v>
      </c>
      <c r="C107" s="13">
        <v>600</v>
      </c>
      <c r="D107" s="87">
        <v>124275600</v>
      </c>
      <c r="E107" s="87">
        <v>124275600</v>
      </c>
      <c r="F107" s="87">
        <v>124275600</v>
      </c>
    </row>
    <row r="108" spans="1:6" ht="15.75" x14ac:dyDescent="0.25">
      <c r="A108" s="13" t="s">
        <v>265</v>
      </c>
      <c r="B108" s="49" t="s">
        <v>266</v>
      </c>
      <c r="C108" s="13"/>
      <c r="D108" s="87">
        <f>D109</f>
        <v>11295790</v>
      </c>
      <c r="E108" s="87">
        <f>E109</f>
        <v>11295790</v>
      </c>
      <c r="F108" s="87">
        <f>F109</f>
        <v>11295790</v>
      </c>
    </row>
    <row r="109" spans="1:6" ht="31.5" x14ac:dyDescent="0.25">
      <c r="A109" s="13" t="s">
        <v>4</v>
      </c>
      <c r="B109" s="49" t="s">
        <v>266</v>
      </c>
      <c r="C109" s="13">
        <v>600</v>
      </c>
      <c r="D109" s="87">
        <v>11295790</v>
      </c>
      <c r="E109" s="87">
        <v>11295790</v>
      </c>
      <c r="F109" s="87">
        <v>11295790</v>
      </c>
    </row>
    <row r="110" spans="1:6" ht="15.75" x14ac:dyDescent="0.25">
      <c r="A110" s="12" t="s">
        <v>431</v>
      </c>
      <c r="B110" s="80" t="s">
        <v>433</v>
      </c>
      <c r="C110" s="81"/>
      <c r="D110" s="87">
        <f>D111</f>
        <v>197169680</v>
      </c>
      <c r="E110" s="87"/>
      <c r="F110" s="87"/>
    </row>
    <row r="111" spans="1:6" ht="31.5" x14ac:dyDescent="0.25">
      <c r="A111" s="12" t="s">
        <v>4</v>
      </c>
      <c r="B111" s="80" t="s">
        <v>433</v>
      </c>
      <c r="C111" s="81">
        <v>600</v>
      </c>
      <c r="D111" s="87">
        <v>197169680</v>
      </c>
      <c r="E111" s="87"/>
      <c r="F111" s="87"/>
    </row>
    <row r="112" spans="1:6" ht="31.5" x14ac:dyDescent="0.25">
      <c r="A112" s="12" t="s">
        <v>432</v>
      </c>
      <c r="B112" s="80" t="s">
        <v>434</v>
      </c>
      <c r="C112" s="81"/>
      <c r="D112" s="87">
        <f>D113</f>
        <v>26250000</v>
      </c>
      <c r="E112" s="87">
        <f>E113</f>
        <v>26250000</v>
      </c>
      <c r="F112" s="87">
        <f>F113</f>
        <v>26250000</v>
      </c>
    </row>
    <row r="113" spans="1:6" ht="31.5" x14ac:dyDescent="0.25">
      <c r="A113" s="12" t="s">
        <v>4</v>
      </c>
      <c r="B113" s="80" t="s">
        <v>434</v>
      </c>
      <c r="C113" s="81">
        <v>600</v>
      </c>
      <c r="D113" s="87">
        <v>26250000</v>
      </c>
      <c r="E113" s="87">
        <v>26250000</v>
      </c>
      <c r="F113" s="87">
        <v>26250000</v>
      </c>
    </row>
    <row r="114" spans="1:6" ht="47.25" x14ac:dyDescent="0.25">
      <c r="A114" s="12" t="s">
        <v>93</v>
      </c>
      <c r="B114" s="49" t="s">
        <v>94</v>
      </c>
      <c r="C114" s="13"/>
      <c r="D114" s="87">
        <f>D117+D115</f>
        <v>836962106</v>
      </c>
      <c r="E114" s="87">
        <f>E117+E115</f>
        <v>836962106</v>
      </c>
      <c r="F114" s="87">
        <f>F117+F115</f>
        <v>836962106</v>
      </c>
    </row>
    <row r="115" spans="1:6" ht="30" x14ac:dyDescent="0.25">
      <c r="A115" s="29" t="s">
        <v>385</v>
      </c>
      <c r="B115" s="67" t="s">
        <v>386</v>
      </c>
      <c r="C115" s="42"/>
      <c r="D115" s="87">
        <f>D116</f>
        <v>59293080</v>
      </c>
      <c r="E115" s="87">
        <f>E116</f>
        <v>59293080</v>
      </c>
      <c r="F115" s="87">
        <f>F116</f>
        <v>59293080</v>
      </c>
    </row>
    <row r="116" spans="1:6" ht="45" x14ac:dyDescent="0.25">
      <c r="A116" s="32" t="s">
        <v>234</v>
      </c>
      <c r="B116" s="67" t="s">
        <v>386</v>
      </c>
      <c r="C116" s="42">
        <v>100</v>
      </c>
      <c r="D116" s="87">
        <v>59293080</v>
      </c>
      <c r="E116" s="87">
        <v>59293080</v>
      </c>
      <c r="F116" s="87">
        <v>59293080</v>
      </c>
    </row>
    <row r="117" spans="1:6" ht="157.5" x14ac:dyDescent="0.25">
      <c r="A117" s="12" t="s">
        <v>299</v>
      </c>
      <c r="B117" s="67" t="s">
        <v>95</v>
      </c>
      <c r="C117" s="42"/>
      <c r="D117" s="87">
        <f>D118</f>
        <v>777669026</v>
      </c>
      <c r="E117" s="87">
        <f>E118</f>
        <v>777669026</v>
      </c>
      <c r="F117" s="87">
        <f>F118</f>
        <v>777669026</v>
      </c>
    </row>
    <row r="118" spans="1:6" ht="31.5" x14ac:dyDescent="0.25">
      <c r="A118" s="12" t="s">
        <v>4</v>
      </c>
      <c r="B118" s="67" t="s">
        <v>95</v>
      </c>
      <c r="C118" s="42">
        <v>600</v>
      </c>
      <c r="D118" s="87">
        <v>777669026</v>
      </c>
      <c r="E118" s="87">
        <v>777669026</v>
      </c>
      <c r="F118" s="87">
        <v>777669026</v>
      </c>
    </row>
    <row r="119" spans="1:6" ht="47.25" x14ac:dyDescent="0.25">
      <c r="A119" s="12" t="s">
        <v>96</v>
      </c>
      <c r="B119" s="49" t="s">
        <v>97</v>
      </c>
      <c r="C119" s="13"/>
      <c r="D119" s="87">
        <f>D120</f>
        <v>82873854</v>
      </c>
      <c r="E119" s="87">
        <f>E120</f>
        <v>82873854</v>
      </c>
      <c r="F119" s="87">
        <f>F120</f>
        <v>82873854</v>
      </c>
    </row>
    <row r="120" spans="1:6" ht="173.25" x14ac:dyDescent="0.25">
      <c r="A120" s="12" t="s">
        <v>300</v>
      </c>
      <c r="B120" s="49" t="s">
        <v>98</v>
      </c>
      <c r="C120" s="13"/>
      <c r="D120" s="87">
        <f t="shared" ref="D120:F120" si="23">D121</f>
        <v>82873854</v>
      </c>
      <c r="E120" s="87">
        <f t="shared" si="23"/>
        <v>82873854</v>
      </c>
      <c r="F120" s="87">
        <f t="shared" si="23"/>
        <v>82873854</v>
      </c>
    </row>
    <row r="121" spans="1:6" ht="31.5" x14ac:dyDescent="0.25">
      <c r="A121" s="12" t="s">
        <v>4</v>
      </c>
      <c r="B121" s="49" t="s">
        <v>98</v>
      </c>
      <c r="C121" s="13">
        <v>600</v>
      </c>
      <c r="D121" s="87">
        <v>82873854</v>
      </c>
      <c r="E121" s="87">
        <v>82873854</v>
      </c>
      <c r="F121" s="87">
        <v>82873854</v>
      </c>
    </row>
    <row r="122" spans="1:6" ht="47.25" x14ac:dyDescent="0.25">
      <c r="A122" s="12" t="s">
        <v>301</v>
      </c>
      <c r="B122" s="49" t="s">
        <v>99</v>
      </c>
      <c r="C122" s="13"/>
      <c r="D122" s="87">
        <f>D123</f>
        <v>23055000</v>
      </c>
      <c r="E122" s="87">
        <f>E123</f>
        <v>23055000</v>
      </c>
      <c r="F122" s="87">
        <f>F123</f>
        <v>23055000</v>
      </c>
    </row>
    <row r="123" spans="1:6" ht="157.5" x14ac:dyDescent="0.25">
      <c r="A123" s="12" t="s">
        <v>302</v>
      </c>
      <c r="B123" s="49" t="s">
        <v>100</v>
      </c>
      <c r="C123" s="13"/>
      <c r="D123" s="87">
        <f t="shared" ref="D123:F123" si="24">D124</f>
        <v>23055000</v>
      </c>
      <c r="E123" s="87">
        <f t="shared" si="24"/>
        <v>23055000</v>
      </c>
      <c r="F123" s="87">
        <f t="shared" si="24"/>
        <v>23055000</v>
      </c>
    </row>
    <row r="124" spans="1:6" ht="31.5" x14ac:dyDescent="0.25">
      <c r="A124" s="12" t="s">
        <v>4</v>
      </c>
      <c r="B124" s="49" t="s">
        <v>100</v>
      </c>
      <c r="C124" s="13">
        <v>600</v>
      </c>
      <c r="D124" s="87">
        <v>23055000</v>
      </c>
      <c r="E124" s="87">
        <v>23055000</v>
      </c>
      <c r="F124" s="87">
        <v>23055000</v>
      </c>
    </row>
    <row r="125" spans="1:6" ht="31.5" x14ac:dyDescent="0.25">
      <c r="A125" s="12" t="s">
        <v>179</v>
      </c>
      <c r="B125" s="49" t="s">
        <v>180</v>
      </c>
      <c r="C125" s="13"/>
      <c r="D125" s="87">
        <f>D126</f>
        <v>6679034.7999999998</v>
      </c>
      <c r="E125" s="87">
        <f>E126</f>
        <v>6679034.7999999998</v>
      </c>
      <c r="F125" s="87">
        <f>F126</f>
        <v>6679034.7999999998</v>
      </c>
    </row>
    <row r="126" spans="1:6" ht="47.25" x14ac:dyDescent="0.25">
      <c r="A126" s="12" t="s">
        <v>232</v>
      </c>
      <c r="B126" s="49" t="s">
        <v>213</v>
      </c>
      <c r="C126" s="13"/>
      <c r="D126" s="87">
        <f t="shared" ref="D126:F126" si="25">D127</f>
        <v>6679034.7999999998</v>
      </c>
      <c r="E126" s="87">
        <f t="shared" si="25"/>
        <v>6679034.7999999998</v>
      </c>
      <c r="F126" s="87">
        <f t="shared" si="25"/>
        <v>6679034.7999999998</v>
      </c>
    </row>
    <row r="127" spans="1:6" ht="31.5" x14ac:dyDescent="0.25">
      <c r="A127" s="19" t="s">
        <v>4</v>
      </c>
      <c r="B127" s="49" t="s">
        <v>213</v>
      </c>
      <c r="C127" s="13">
        <v>600</v>
      </c>
      <c r="D127" s="87">
        <v>6679034.7999999998</v>
      </c>
      <c r="E127" s="87">
        <v>6679034.7999999998</v>
      </c>
      <c r="F127" s="87">
        <v>6679034.7999999998</v>
      </c>
    </row>
    <row r="128" spans="1:6" ht="15.75" x14ac:dyDescent="0.25">
      <c r="A128" s="19" t="s">
        <v>384</v>
      </c>
      <c r="B128" s="49" t="s">
        <v>383</v>
      </c>
      <c r="C128" s="13"/>
      <c r="D128" s="87">
        <f>D129</f>
        <v>86791200</v>
      </c>
      <c r="E128" s="87">
        <f>E129</f>
        <v>86791200</v>
      </c>
      <c r="F128" s="87">
        <f>F129</f>
        <v>86791200</v>
      </c>
    </row>
    <row r="129" spans="1:6" ht="47.25" x14ac:dyDescent="0.25">
      <c r="A129" s="20" t="s">
        <v>26</v>
      </c>
      <c r="B129" s="49" t="s">
        <v>263</v>
      </c>
      <c r="C129" s="13"/>
      <c r="D129" s="87">
        <f t="shared" ref="D129:F129" si="26">D130</f>
        <v>86791200</v>
      </c>
      <c r="E129" s="87">
        <f t="shared" si="26"/>
        <v>86791200</v>
      </c>
      <c r="F129" s="87">
        <f t="shared" si="26"/>
        <v>86791200</v>
      </c>
    </row>
    <row r="130" spans="1:6" ht="31.5" x14ac:dyDescent="0.25">
      <c r="A130" s="20" t="s">
        <v>45</v>
      </c>
      <c r="B130" s="49" t="s">
        <v>263</v>
      </c>
      <c r="C130" s="13">
        <v>600</v>
      </c>
      <c r="D130" s="92">
        <v>86791200</v>
      </c>
      <c r="E130" s="92">
        <v>86791200</v>
      </c>
      <c r="F130" s="92">
        <v>86791200</v>
      </c>
    </row>
    <row r="131" spans="1:6" ht="15.75" x14ac:dyDescent="0.25">
      <c r="A131" s="68" t="s">
        <v>401</v>
      </c>
      <c r="B131" s="56" t="s">
        <v>402</v>
      </c>
      <c r="C131" s="42"/>
      <c r="D131" s="87">
        <f>D132+D134</f>
        <v>77423520</v>
      </c>
      <c r="E131" s="87">
        <f>E132+E134</f>
        <v>80033666.5</v>
      </c>
      <c r="F131" s="87">
        <f>F132+F134</f>
        <v>80033666.5</v>
      </c>
    </row>
    <row r="132" spans="1:6" ht="45" x14ac:dyDescent="0.25">
      <c r="A132" s="68" t="s">
        <v>387</v>
      </c>
      <c r="B132" s="56" t="s">
        <v>388</v>
      </c>
      <c r="C132" s="42"/>
      <c r="D132" s="87">
        <f>D133</f>
        <v>74742022</v>
      </c>
      <c r="E132" s="87">
        <f>E133</f>
        <v>76608805.5</v>
      </c>
      <c r="F132" s="87">
        <f>F133</f>
        <v>76608805.5</v>
      </c>
    </row>
    <row r="133" spans="1:6" ht="30" x14ac:dyDescent="0.25">
      <c r="A133" s="68" t="s">
        <v>4</v>
      </c>
      <c r="B133" s="56" t="s">
        <v>388</v>
      </c>
      <c r="C133" s="42">
        <v>600</v>
      </c>
      <c r="D133" s="87">
        <v>74742022</v>
      </c>
      <c r="E133" s="87">
        <v>76608805.5</v>
      </c>
      <c r="F133" s="87">
        <v>76608805.5</v>
      </c>
    </row>
    <row r="134" spans="1:6" ht="60" x14ac:dyDescent="0.25">
      <c r="A134" s="68" t="s">
        <v>416</v>
      </c>
      <c r="B134" s="56" t="s">
        <v>417</v>
      </c>
      <c r="C134" s="79"/>
      <c r="D134" s="87">
        <f>D135</f>
        <v>2681498</v>
      </c>
      <c r="E134" s="87">
        <f>E135</f>
        <v>3424861</v>
      </c>
      <c r="F134" s="87">
        <f>F135</f>
        <v>3424861</v>
      </c>
    </row>
    <row r="135" spans="1:6" ht="31.5" x14ac:dyDescent="0.25">
      <c r="A135" s="13" t="s">
        <v>4</v>
      </c>
      <c r="B135" s="49" t="s">
        <v>417</v>
      </c>
      <c r="C135" s="13">
        <v>600</v>
      </c>
      <c r="D135" s="87">
        <v>2681498</v>
      </c>
      <c r="E135" s="87">
        <v>3424861</v>
      </c>
      <c r="F135" s="87">
        <v>3424861</v>
      </c>
    </row>
    <row r="136" spans="1:6" ht="15.75" x14ac:dyDescent="0.25">
      <c r="A136" s="68" t="s">
        <v>403</v>
      </c>
      <c r="B136" s="56" t="s">
        <v>404</v>
      </c>
      <c r="C136" s="42"/>
      <c r="D136" s="87">
        <f>D137</f>
        <v>2172338.8199999998</v>
      </c>
      <c r="E136" s="87">
        <f>E137</f>
        <v>2454316.2400000002</v>
      </c>
      <c r="F136" s="87">
        <f>F137</f>
        <v>2454316.2400000002</v>
      </c>
    </row>
    <row r="137" spans="1:6" ht="31.5" x14ac:dyDescent="0.25">
      <c r="A137" s="13" t="s">
        <v>267</v>
      </c>
      <c r="B137" s="49" t="s">
        <v>405</v>
      </c>
      <c r="C137" s="13"/>
      <c r="D137" s="87">
        <f t="shared" ref="D137:F137" si="27">D138</f>
        <v>2172338.8199999998</v>
      </c>
      <c r="E137" s="87">
        <f t="shared" si="27"/>
        <v>2454316.2400000002</v>
      </c>
      <c r="F137" s="87">
        <f t="shared" si="27"/>
        <v>2454316.2400000002</v>
      </c>
    </row>
    <row r="138" spans="1:6" ht="31.5" x14ac:dyDescent="0.25">
      <c r="A138" s="13" t="s">
        <v>4</v>
      </c>
      <c r="B138" s="49" t="s">
        <v>405</v>
      </c>
      <c r="C138" s="13">
        <v>600</v>
      </c>
      <c r="D138" s="87">
        <v>2172338.8199999998</v>
      </c>
      <c r="E138" s="87">
        <v>2454316.2400000002</v>
      </c>
      <c r="F138" s="87">
        <v>2454316.2400000002</v>
      </c>
    </row>
    <row r="139" spans="1:6" ht="15.75" x14ac:dyDescent="0.25">
      <c r="A139" s="6" t="s">
        <v>8</v>
      </c>
      <c r="B139" s="47" t="s">
        <v>128</v>
      </c>
      <c r="C139" s="38"/>
      <c r="D139" s="85">
        <f>D140+D149</f>
        <v>16474500</v>
      </c>
      <c r="E139" s="85">
        <f t="shared" ref="E139:F139" si="28">E140+E149</f>
        <v>16520123.1</v>
      </c>
      <c r="F139" s="85">
        <f t="shared" si="28"/>
        <v>16520123.1</v>
      </c>
    </row>
    <row r="140" spans="1:6" ht="31.5" x14ac:dyDescent="0.25">
      <c r="A140" s="12" t="s">
        <v>101</v>
      </c>
      <c r="B140" s="49" t="s">
        <v>102</v>
      </c>
      <c r="C140" s="38"/>
      <c r="D140" s="85">
        <f>D141+D147+D144</f>
        <v>16474500</v>
      </c>
      <c r="E140" s="85">
        <f t="shared" ref="E140:F140" si="29">E141+E147+E144</f>
        <v>16500000</v>
      </c>
      <c r="F140" s="85">
        <f t="shared" si="29"/>
        <v>16500000</v>
      </c>
    </row>
    <row r="141" spans="1:6" ht="15.75" x14ac:dyDescent="0.25">
      <c r="A141" s="12" t="s">
        <v>208</v>
      </c>
      <c r="B141" s="49" t="s">
        <v>103</v>
      </c>
      <c r="C141" s="13"/>
      <c r="D141" s="87">
        <f>D142</f>
        <v>14030200</v>
      </c>
      <c r="E141" s="87">
        <f>E142</f>
        <v>14030200</v>
      </c>
      <c r="F141" s="87">
        <f>F142</f>
        <v>14030200</v>
      </c>
    </row>
    <row r="142" spans="1:6" ht="31.5" x14ac:dyDescent="0.25">
      <c r="A142" s="12" t="s">
        <v>4</v>
      </c>
      <c r="B142" s="49" t="s">
        <v>103</v>
      </c>
      <c r="C142" s="13">
        <v>600</v>
      </c>
      <c r="D142" s="87">
        <v>14030200</v>
      </c>
      <c r="E142" s="87">
        <v>14030200</v>
      </c>
      <c r="F142" s="87">
        <v>14030200</v>
      </c>
    </row>
    <row r="143" spans="1:6" ht="15.75" x14ac:dyDescent="0.25">
      <c r="A143" s="36" t="s">
        <v>407</v>
      </c>
      <c r="B143" s="49" t="s">
        <v>406</v>
      </c>
      <c r="C143" s="13"/>
      <c r="D143" s="87">
        <f>D144</f>
        <v>218600</v>
      </c>
      <c r="E143" s="87">
        <f>E144</f>
        <v>218600</v>
      </c>
      <c r="F143" s="87">
        <f>F144</f>
        <v>218600</v>
      </c>
    </row>
    <row r="144" spans="1:6" ht="15.75" x14ac:dyDescent="0.25">
      <c r="A144" s="12" t="s">
        <v>208</v>
      </c>
      <c r="B144" s="56" t="s">
        <v>366</v>
      </c>
      <c r="C144" s="57"/>
      <c r="D144" s="87">
        <f>D145+D146</f>
        <v>218600</v>
      </c>
      <c r="E144" s="87">
        <f>E145+E146</f>
        <v>218600</v>
      </c>
      <c r="F144" s="87">
        <f>F145+F146</f>
        <v>218600</v>
      </c>
    </row>
    <row r="145" spans="1:6" ht="31.5" x14ac:dyDescent="0.25">
      <c r="A145" s="36" t="s">
        <v>4</v>
      </c>
      <c r="B145" s="56" t="s">
        <v>366</v>
      </c>
      <c r="C145" s="57">
        <v>600</v>
      </c>
      <c r="D145" s="87">
        <v>164000</v>
      </c>
      <c r="E145" s="87">
        <v>164000</v>
      </c>
      <c r="F145" s="87">
        <v>164000</v>
      </c>
    </row>
    <row r="146" spans="1:6" ht="15.75" x14ac:dyDescent="0.25">
      <c r="A146" s="68" t="s">
        <v>42</v>
      </c>
      <c r="B146" s="56" t="s">
        <v>366</v>
      </c>
      <c r="C146" s="57">
        <v>800</v>
      </c>
      <c r="D146" s="87">
        <v>54600</v>
      </c>
      <c r="E146" s="87">
        <v>54600</v>
      </c>
      <c r="F146" s="87">
        <v>54600</v>
      </c>
    </row>
    <row r="147" spans="1:6" ht="47.25" x14ac:dyDescent="0.25">
      <c r="A147" s="12" t="s">
        <v>303</v>
      </c>
      <c r="B147" s="49" t="s">
        <v>214</v>
      </c>
      <c r="C147" s="13"/>
      <c r="D147" s="87">
        <f>D148</f>
        <v>2225700</v>
      </c>
      <c r="E147" s="87">
        <f>E148</f>
        <v>2251200</v>
      </c>
      <c r="F147" s="87">
        <f>F148</f>
        <v>2251200</v>
      </c>
    </row>
    <row r="148" spans="1:6" ht="31.5" x14ac:dyDescent="0.25">
      <c r="A148" s="12" t="s">
        <v>4</v>
      </c>
      <c r="B148" s="49" t="s">
        <v>214</v>
      </c>
      <c r="C148" s="13">
        <v>600</v>
      </c>
      <c r="D148" s="87">
        <v>2225700</v>
      </c>
      <c r="E148" s="87">
        <v>2251200</v>
      </c>
      <c r="F148" s="87">
        <v>2251200</v>
      </c>
    </row>
    <row r="149" spans="1:6" ht="15.75" x14ac:dyDescent="0.25">
      <c r="A149" s="36" t="s">
        <v>435</v>
      </c>
      <c r="B149" s="56" t="s">
        <v>437</v>
      </c>
      <c r="C149" s="57"/>
      <c r="D149" s="87"/>
      <c r="E149" s="87">
        <f>E150</f>
        <v>20123.099999999999</v>
      </c>
      <c r="F149" s="87">
        <f>F150</f>
        <v>20123.099999999999</v>
      </c>
    </row>
    <row r="150" spans="1:6" ht="47.25" x14ac:dyDescent="0.25">
      <c r="A150" s="36" t="s">
        <v>436</v>
      </c>
      <c r="B150" s="56" t="s">
        <v>438</v>
      </c>
      <c r="C150" s="57"/>
      <c r="D150" s="87"/>
      <c r="E150" s="87">
        <f>E151</f>
        <v>20123.099999999999</v>
      </c>
      <c r="F150" s="87">
        <f>F151</f>
        <v>20123.099999999999</v>
      </c>
    </row>
    <row r="151" spans="1:6" ht="31.5" x14ac:dyDescent="0.25">
      <c r="A151" s="36" t="s">
        <v>4</v>
      </c>
      <c r="B151" s="56" t="s">
        <v>438</v>
      </c>
      <c r="C151" s="57">
        <v>600</v>
      </c>
      <c r="D151" s="87"/>
      <c r="E151" s="87">
        <v>20123.099999999999</v>
      </c>
      <c r="F151" s="87">
        <v>20123.099999999999</v>
      </c>
    </row>
    <row r="152" spans="1:6" ht="15.75" x14ac:dyDescent="0.25">
      <c r="A152" s="12" t="s">
        <v>15</v>
      </c>
      <c r="B152" s="47" t="s">
        <v>50</v>
      </c>
      <c r="C152" s="38"/>
      <c r="D152" s="85">
        <f>D155</f>
        <v>1963200</v>
      </c>
      <c r="E152" s="85">
        <f>E155</f>
        <v>1963200</v>
      </c>
      <c r="F152" s="85">
        <f>F155</f>
        <v>1963200</v>
      </c>
    </row>
    <row r="153" spans="1:6" ht="31.5" x14ac:dyDescent="0.25">
      <c r="A153" s="12" t="s">
        <v>129</v>
      </c>
      <c r="B153" s="47" t="s">
        <v>130</v>
      </c>
      <c r="C153" s="38"/>
      <c r="D153" s="85">
        <f>D154</f>
        <v>1963200</v>
      </c>
      <c r="E153" s="85">
        <f>E154</f>
        <v>1963200</v>
      </c>
      <c r="F153" s="85">
        <f>F154</f>
        <v>1963200</v>
      </c>
    </row>
    <row r="154" spans="1:6" ht="15.75" x14ac:dyDescent="0.25">
      <c r="A154" s="12" t="s">
        <v>209</v>
      </c>
      <c r="B154" s="47" t="s">
        <v>131</v>
      </c>
      <c r="C154" s="38"/>
      <c r="D154" s="85">
        <f t="shared" ref="D154:F154" si="30">D155</f>
        <v>1963200</v>
      </c>
      <c r="E154" s="85">
        <f t="shared" si="30"/>
        <v>1963200</v>
      </c>
      <c r="F154" s="85">
        <f t="shared" si="30"/>
        <v>1963200</v>
      </c>
    </row>
    <row r="155" spans="1:6" ht="31.5" x14ac:dyDescent="0.25">
      <c r="A155" s="5" t="s">
        <v>283</v>
      </c>
      <c r="B155" s="47" t="s">
        <v>131</v>
      </c>
      <c r="C155" s="38" t="s">
        <v>7</v>
      </c>
      <c r="D155" s="85">
        <v>1963200</v>
      </c>
      <c r="E155" s="85">
        <v>1963200</v>
      </c>
      <c r="F155" s="85">
        <v>1963200</v>
      </c>
    </row>
    <row r="156" spans="1:6" ht="15.75" x14ac:dyDescent="0.25">
      <c r="A156" s="12" t="s">
        <v>29</v>
      </c>
      <c r="B156" s="47" t="s">
        <v>51</v>
      </c>
      <c r="C156" s="38"/>
      <c r="D156" s="85">
        <f>D158</f>
        <v>100000</v>
      </c>
      <c r="E156" s="85">
        <f>E158</f>
        <v>100000</v>
      </c>
      <c r="F156" s="85">
        <f>F158</f>
        <v>100000</v>
      </c>
    </row>
    <row r="157" spans="1:6" ht="15.75" x14ac:dyDescent="0.25">
      <c r="A157" s="12" t="s">
        <v>132</v>
      </c>
      <c r="B157" s="47" t="s">
        <v>133</v>
      </c>
      <c r="C157" s="38"/>
      <c r="D157" s="85">
        <f>D158</f>
        <v>100000</v>
      </c>
      <c r="E157" s="85">
        <f>E158</f>
        <v>100000</v>
      </c>
      <c r="F157" s="85">
        <f>F158</f>
        <v>100000</v>
      </c>
    </row>
    <row r="158" spans="1:6" ht="15.75" x14ac:dyDescent="0.25">
      <c r="A158" s="12" t="s">
        <v>209</v>
      </c>
      <c r="B158" s="47" t="s">
        <v>134</v>
      </c>
      <c r="C158" s="38"/>
      <c r="D158" s="85">
        <f t="shared" ref="D158:F158" si="31">D159</f>
        <v>100000</v>
      </c>
      <c r="E158" s="85">
        <f t="shared" si="31"/>
        <v>100000</v>
      </c>
      <c r="F158" s="85">
        <f t="shared" si="31"/>
        <v>100000</v>
      </c>
    </row>
    <row r="159" spans="1:6" ht="31.5" x14ac:dyDescent="0.25">
      <c r="A159" s="5" t="s">
        <v>283</v>
      </c>
      <c r="B159" s="47" t="s">
        <v>134</v>
      </c>
      <c r="C159" s="38" t="s">
        <v>7</v>
      </c>
      <c r="D159" s="85">
        <v>100000</v>
      </c>
      <c r="E159" s="85">
        <v>100000</v>
      </c>
      <c r="F159" s="85">
        <v>100000</v>
      </c>
    </row>
    <row r="160" spans="1:6" ht="31.5" x14ac:dyDescent="0.25">
      <c r="A160" s="6" t="s">
        <v>31</v>
      </c>
      <c r="B160" s="47" t="s">
        <v>52</v>
      </c>
      <c r="C160" s="38"/>
      <c r="D160" s="85">
        <f>D162+D165</f>
        <v>21594000</v>
      </c>
      <c r="E160" s="85">
        <f>E162+E165</f>
        <v>21594000</v>
      </c>
      <c r="F160" s="85">
        <f>F162+F165</f>
        <v>21593800</v>
      </c>
    </row>
    <row r="161" spans="1:6" ht="15.75" x14ac:dyDescent="0.25">
      <c r="A161" s="4" t="s">
        <v>104</v>
      </c>
      <c r="B161" s="47" t="s">
        <v>106</v>
      </c>
      <c r="C161" s="38"/>
      <c r="D161" s="85">
        <f>D162</f>
        <v>891800</v>
      </c>
      <c r="E161" s="85">
        <f>E162</f>
        <v>891800</v>
      </c>
      <c r="F161" s="85">
        <f>F162</f>
        <v>891800</v>
      </c>
    </row>
    <row r="162" spans="1:6" ht="15.75" x14ac:dyDescent="0.25">
      <c r="A162" s="12" t="s">
        <v>209</v>
      </c>
      <c r="B162" s="47" t="s">
        <v>378</v>
      </c>
      <c r="C162" s="38"/>
      <c r="D162" s="85">
        <f t="shared" ref="D162:F162" si="32">D163</f>
        <v>891800</v>
      </c>
      <c r="E162" s="85">
        <f t="shared" si="32"/>
        <v>891800</v>
      </c>
      <c r="F162" s="85">
        <f t="shared" si="32"/>
        <v>891800</v>
      </c>
    </row>
    <row r="163" spans="1:6" ht="31.5" x14ac:dyDescent="0.25">
      <c r="A163" s="5" t="s">
        <v>167</v>
      </c>
      <c r="B163" s="47" t="s">
        <v>378</v>
      </c>
      <c r="C163" s="38" t="s">
        <v>7</v>
      </c>
      <c r="D163" s="85">
        <v>891800</v>
      </c>
      <c r="E163" s="85">
        <v>891800</v>
      </c>
      <c r="F163" s="85">
        <v>891800</v>
      </c>
    </row>
    <row r="164" spans="1:6" ht="31.5" x14ac:dyDescent="0.25">
      <c r="A164" s="4" t="s">
        <v>105</v>
      </c>
      <c r="B164" s="47" t="s">
        <v>106</v>
      </c>
      <c r="C164" s="38"/>
      <c r="D164" s="85">
        <f>D165</f>
        <v>20702200</v>
      </c>
      <c r="E164" s="85">
        <f>E165</f>
        <v>20702200</v>
      </c>
      <c r="F164" s="85">
        <f>F165</f>
        <v>20702000</v>
      </c>
    </row>
    <row r="165" spans="1:6" ht="47.25" x14ac:dyDescent="0.25">
      <c r="A165" s="12" t="s">
        <v>26</v>
      </c>
      <c r="B165" s="47" t="s">
        <v>135</v>
      </c>
      <c r="C165" s="38"/>
      <c r="D165" s="87">
        <f>D166+D167+D168</f>
        <v>20702200</v>
      </c>
      <c r="E165" s="87">
        <f>E166+E167+E168</f>
        <v>20702200</v>
      </c>
      <c r="F165" s="87">
        <f>F166+F167+F168</f>
        <v>20702000</v>
      </c>
    </row>
    <row r="166" spans="1:6" ht="47.25" x14ac:dyDescent="0.25">
      <c r="A166" s="9" t="s">
        <v>39</v>
      </c>
      <c r="B166" s="49" t="s">
        <v>135</v>
      </c>
      <c r="C166" s="38" t="s">
        <v>11</v>
      </c>
      <c r="D166" s="87">
        <v>18853100</v>
      </c>
      <c r="E166" s="87">
        <v>18853100</v>
      </c>
      <c r="F166" s="87">
        <v>18853100</v>
      </c>
    </row>
    <row r="167" spans="1:6" ht="31.5" x14ac:dyDescent="0.25">
      <c r="A167" s="5" t="s">
        <v>167</v>
      </c>
      <c r="B167" s="47" t="s">
        <v>135</v>
      </c>
      <c r="C167" s="38">
        <v>200</v>
      </c>
      <c r="D167" s="87">
        <v>1753200</v>
      </c>
      <c r="E167" s="87">
        <v>1753200</v>
      </c>
      <c r="F167" s="87">
        <v>1753000</v>
      </c>
    </row>
    <row r="168" spans="1:6" ht="15.75" x14ac:dyDescent="0.25">
      <c r="A168" s="21" t="s">
        <v>42</v>
      </c>
      <c r="B168" s="47" t="s">
        <v>135</v>
      </c>
      <c r="C168" s="38">
        <v>800</v>
      </c>
      <c r="D168" s="87">
        <v>95900</v>
      </c>
      <c r="E168" s="87">
        <v>95900</v>
      </c>
      <c r="F168" s="87">
        <v>95900</v>
      </c>
    </row>
    <row r="169" spans="1:6" ht="15.75" x14ac:dyDescent="0.25">
      <c r="A169" s="21" t="s">
        <v>13</v>
      </c>
      <c r="B169" s="47" t="s">
        <v>156</v>
      </c>
      <c r="C169" s="38"/>
      <c r="D169" s="85">
        <f t="shared" ref="D169:F171" si="33">D170</f>
        <v>45000</v>
      </c>
      <c r="E169" s="85">
        <f t="shared" si="33"/>
        <v>45000</v>
      </c>
      <c r="F169" s="85">
        <f t="shared" si="33"/>
        <v>45000</v>
      </c>
    </row>
    <row r="170" spans="1:6" ht="31.5" x14ac:dyDescent="0.25">
      <c r="A170" s="21" t="s">
        <v>304</v>
      </c>
      <c r="B170" s="47" t="s">
        <v>136</v>
      </c>
      <c r="C170" s="38"/>
      <c r="D170" s="85">
        <f t="shared" si="33"/>
        <v>45000</v>
      </c>
      <c r="E170" s="85">
        <f t="shared" si="33"/>
        <v>45000</v>
      </c>
      <c r="F170" s="85">
        <f t="shared" si="33"/>
        <v>45000</v>
      </c>
    </row>
    <row r="171" spans="1:6" ht="15.75" x14ac:dyDescent="0.25">
      <c r="A171" s="12" t="s">
        <v>209</v>
      </c>
      <c r="B171" s="38" t="s">
        <v>137</v>
      </c>
      <c r="C171" s="38"/>
      <c r="D171" s="85">
        <f t="shared" si="33"/>
        <v>45000</v>
      </c>
      <c r="E171" s="85">
        <f t="shared" si="33"/>
        <v>45000</v>
      </c>
      <c r="F171" s="85">
        <f t="shared" si="33"/>
        <v>45000</v>
      </c>
    </row>
    <row r="172" spans="1:6" ht="31.5" x14ac:dyDescent="0.25">
      <c r="A172" s="5" t="s">
        <v>167</v>
      </c>
      <c r="B172" s="38" t="s">
        <v>137</v>
      </c>
      <c r="C172" s="38" t="s">
        <v>7</v>
      </c>
      <c r="D172" s="85">
        <v>45000</v>
      </c>
      <c r="E172" s="85">
        <v>45000</v>
      </c>
      <c r="F172" s="85">
        <v>45000</v>
      </c>
    </row>
    <row r="173" spans="1:6" ht="31.5" x14ac:dyDescent="0.25">
      <c r="A173" s="21" t="s">
        <v>14</v>
      </c>
      <c r="B173" s="38" t="s">
        <v>53</v>
      </c>
      <c r="C173" s="38"/>
      <c r="D173" s="85">
        <f>D174</f>
        <v>21870100</v>
      </c>
      <c r="E173" s="85">
        <f>E174</f>
        <v>21870100</v>
      </c>
      <c r="F173" s="85">
        <f>F174</f>
        <v>21870100</v>
      </c>
    </row>
    <row r="174" spans="1:6" ht="31.5" x14ac:dyDescent="0.25">
      <c r="A174" s="12" t="s">
        <v>138</v>
      </c>
      <c r="B174" s="38" t="s">
        <v>139</v>
      </c>
      <c r="C174" s="38"/>
      <c r="D174" s="85">
        <f>D175+D177</f>
        <v>21870100</v>
      </c>
      <c r="E174" s="85">
        <f>E175+E177</f>
        <v>21870100</v>
      </c>
      <c r="F174" s="85">
        <f>F175+F177</f>
        <v>21870100</v>
      </c>
    </row>
    <row r="175" spans="1:6" ht="78.75" x14ac:dyDescent="0.25">
      <c r="A175" s="12" t="s">
        <v>305</v>
      </c>
      <c r="B175" s="49" t="s">
        <v>181</v>
      </c>
      <c r="C175" s="49"/>
      <c r="D175" s="87">
        <f t="shared" ref="D175:F175" si="34">D176</f>
        <v>19870100</v>
      </c>
      <c r="E175" s="87">
        <f t="shared" si="34"/>
        <v>19870100</v>
      </c>
      <c r="F175" s="87">
        <f t="shared" si="34"/>
        <v>19870100</v>
      </c>
    </row>
    <row r="176" spans="1:6" ht="31.5" x14ac:dyDescent="0.25">
      <c r="A176" s="5" t="s">
        <v>167</v>
      </c>
      <c r="B176" s="49" t="s">
        <v>181</v>
      </c>
      <c r="C176" s="49" t="s">
        <v>7</v>
      </c>
      <c r="D176" s="87">
        <v>19870100</v>
      </c>
      <c r="E176" s="87">
        <v>19870100</v>
      </c>
      <c r="F176" s="87">
        <v>19870100</v>
      </c>
    </row>
    <row r="177" spans="1:6" ht="15.75" x14ac:dyDescent="0.25">
      <c r="A177" s="5" t="s">
        <v>306</v>
      </c>
      <c r="B177" s="38" t="s">
        <v>220</v>
      </c>
      <c r="C177" s="38"/>
      <c r="D177" s="87">
        <f t="shared" ref="D177:F177" si="35">D178</f>
        <v>2000000</v>
      </c>
      <c r="E177" s="87">
        <f t="shared" si="35"/>
        <v>2000000</v>
      </c>
      <c r="F177" s="87">
        <f t="shared" si="35"/>
        <v>2000000</v>
      </c>
    </row>
    <row r="178" spans="1:6" ht="31.5" x14ac:dyDescent="0.25">
      <c r="A178" s="12" t="s">
        <v>4</v>
      </c>
      <c r="B178" s="38" t="s">
        <v>220</v>
      </c>
      <c r="C178" s="38" t="s">
        <v>5</v>
      </c>
      <c r="D178" s="87">
        <v>2000000</v>
      </c>
      <c r="E178" s="87">
        <v>2000000</v>
      </c>
      <c r="F178" s="87">
        <v>2000000</v>
      </c>
    </row>
    <row r="179" spans="1:6" ht="15.75" x14ac:dyDescent="0.25">
      <c r="A179" s="22" t="s">
        <v>12</v>
      </c>
      <c r="B179" s="38" t="s">
        <v>54</v>
      </c>
      <c r="C179" s="38"/>
      <c r="D179" s="85">
        <f>D180+D183+D192+D199+D206</f>
        <v>95715189.039999992</v>
      </c>
      <c r="E179" s="85">
        <f t="shared" ref="E179:F179" si="36">E180+E183+E192+E199+E206</f>
        <v>99063593.069999993</v>
      </c>
      <c r="F179" s="85">
        <f t="shared" si="36"/>
        <v>90948047.390000001</v>
      </c>
    </row>
    <row r="180" spans="1:6" ht="31.5" x14ac:dyDescent="0.25">
      <c r="A180" s="9" t="s">
        <v>120</v>
      </c>
      <c r="B180" s="41" t="s">
        <v>121</v>
      </c>
      <c r="C180" s="38"/>
      <c r="D180" s="87">
        <f t="shared" ref="D180:F181" si="37">D181</f>
        <v>42032100</v>
      </c>
      <c r="E180" s="87">
        <f t="shared" si="37"/>
        <v>45119300</v>
      </c>
      <c r="F180" s="87">
        <f t="shared" si="37"/>
        <v>37003754.32</v>
      </c>
    </row>
    <row r="181" spans="1:6" ht="173.25" x14ac:dyDescent="0.25">
      <c r="A181" s="11" t="s">
        <v>204</v>
      </c>
      <c r="B181" s="38" t="s">
        <v>210</v>
      </c>
      <c r="C181" s="38"/>
      <c r="D181" s="87">
        <f t="shared" si="37"/>
        <v>42032100</v>
      </c>
      <c r="E181" s="87">
        <f t="shared" si="37"/>
        <v>45119300</v>
      </c>
      <c r="F181" s="87">
        <f t="shared" si="37"/>
        <v>37003754.32</v>
      </c>
    </row>
    <row r="182" spans="1:6" ht="15.75" x14ac:dyDescent="0.25">
      <c r="A182" s="9" t="s">
        <v>10</v>
      </c>
      <c r="B182" s="38" t="s">
        <v>210</v>
      </c>
      <c r="C182" s="38" t="s">
        <v>9</v>
      </c>
      <c r="D182" s="87">
        <v>42032100</v>
      </c>
      <c r="E182" s="87">
        <v>45119300</v>
      </c>
      <c r="F182" s="87">
        <v>37003754.32</v>
      </c>
    </row>
    <row r="183" spans="1:6" ht="31.5" x14ac:dyDescent="0.25">
      <c r="A183" s="23" t="s">
        <v>117</v>
      </c>
      <c r="B183" s="41" t="s">
        <v>118</v>
      </c>
      <c r="C183" s="58"/>
      <c r="D183" s="87">
        <f>D190+D188+D186+D184</f>
        <v>27441606.539999999</v>
      </c>
      <c r="E183" s="87">
        <f>E190+E188+E186+E184</f>
        <v>27251967.77</v>
      </c>
      <c r="F183" s="87">
        <f>F190+F188+F186+F184</f>
        <v>27251967.77</v>
      </c>
    </row>
    <row r="184" spans="1:6" ht="141.75" x14ac:dyDescent="0.25">
      <c r="A184" s="9" t="s">
        <v>307</v>
      </c>
      <c r="B184" s="38" t="s">
        <v>379</v>
      </c>
      <c r="C184" s="38"/>
      <c r="D184" s="87">
        <f>D185</f>
        <v>504000</v>
      </c>
      <c r="E184" s="87">
        <f>E185</f>
        <v>288000</v>
      </c>
      <c r="F184" s="87">
        <f>F185</f>
        <v>288000</v>
      </c>
    </row>
    <row r="185" spans="1:6" ht="15.75" x14ac:dyDescent="0.25">
      <c r="A185" s="9" t="s">
        <v>10</v>
      </c>
      <c r="B185" s="38" t="s">
        <v>379</v>
      </c>
      <c r="C185" s="38" t="s">
        <v>9</v>
      </c>
      <c r="D185" s="87">
        <v>504000</v>
      </c>
      <c r="E185" s="87">
        <v>288000</v>
      </c>
      <c r="F185" s="87">
        <v>288000</v>
      </c>
    </row>
    <row r="186" spans="1:6" ht="47.25" x14ac:dyDescent="0.25">
      <c r="A186" s="5" t="s">
        <v>182</v>
      </c>
      <c r="B186" s="38" t="s">
        <v>248</v>
      </c>
      <c r="C186" s="38"/>
      <c r="D186" s="89">
        <f>D187</f>
        <v>2631300</v>
      </c>
      <c r="E186" s="89">
        <f>E187</f>
        <v>2631300</v>
      </c>
      <c r="F186" s="89">
        <f>F187</f>
        <v>2631300</v>
      </c>
    </row>
    <row r="187" spans="1:6" ht="31.5" x14ac:dyDescent="0.25">
      <c r="A187" s="5" t="s">
        <v>167</v>
      </c>
      <c r="B187" s="73" t="s">
        <v>248</v>
      </c>
      <c r="C187" s="38" t="s">
        <v>7</v>
      </c>
      <c r="D187" s="89">
        <v>2631300</v>
      </c>
      <c r="E187" s="89">
        <v>2631300</v>
      </c>
      <c r="F187" s="89">
        <v>2631300</v>
      </c>
    </row>
    <row r="188" spans="1:6" ht="78.75" x14ac:dyDescent="0.25">
      <c r="A188" s="23" t="s">
        <v>211</v>
      </c>
      <c r="B188" s="41" t="s">
        <v>212</v>
      </c>
      <c r="C188" s="13"/>
      <c r="D188" s="87">
        <f>D189</f>
        <v>19033914.98</v>
      </c>
      <c r="E188" s="87">
        <f>E189</f>
        <v>19060276.210000001</v>
      </c>
      <c r="F188" s="87">
        <f>F189</f>
        <v>19060276.210000001</v>
      </c>
    </row>
    <row r="189" spans="1:6" ht="31.5" x14ac:dyDescent="0.25">
      <c r="A189" s="9" t="s">
        <v>23</v>
      </c>
      <c r="B189" s="41" t="s">
        <v>212</v>
      </c>
      <c r="C189" s="13">
        <v>400</v>
      </c>
      <c r="D189" s="87">
        <v>19033914.98</v>
      </c>
      <c r="E189" s="87">
        <v>19060276.210000001</v>
      </c>
      <c r="F189" s="87">
        <v>19060276.210000001</v>
      </c>
    </row>
    <row r="190" spans="1:6" ht="63" x14ac:dyDescent="0.25">
      <c r="A190" s="12" t="s">
        <v>231</v>
      </c>
      <c r="B190" s="59" t="s">
        <v>119</v>
      </c>
      <c r="C190" s="58"/>
      <c r="D190" s="87">
        <f>D191</f>
        <v>5272391.5599999996</v>
      </c>
      <c r="E190" s="87">
        <f>E191</f>
        <v>5272391.5599999996</v>
      </c>
      <c r="F190" s="87">
        <f>F191</f>
        <v>5272391.5599999996</v>
      </c>
    </row>
    <row r="191" spans="1:6" ht="31.5" x14ac:dyDescent="0.25">
      <c r="A191" s="9" t="s">
        <v>23</v>
      </c>
      <c r="B191" s="59" t="s">
        <v>119</v>
      </c>
      <c r="C191" s="58">
        <v>400</v>
      </c>
      <c r="D191" s="87">
        <v>5272391.5599999996</v>
      </c>
      <c r="E191" s="87">
        <v>5272391.5599999996</v>
      </c>
      <c r="F191" s="87">
        <v>5272391.5599999996</v>
      </c>
    </row>
    <row r="192" spans="1:6" ht="15.75" x14ac:dyDescent="0.25">
      <c r="A192" s="4" t="s">
        <v>116</v>
      </c>
      <c r="B192" s="41" t="s">
        <v>113</v>
      </c>
      <c r="C192" s="38"/>
      <c r="D192" s="85">
        <f>D193+D195+D197</f>
        <v>11569457.5</v>
      </c>
      <c r="E192" s="85">
        <f>E193+E195+E197</f>
        <v>12020300.300000001</v>
      </c>
      <c r="F192" s="85">
        <f>F193+F195+F197</f>
        <v>12020300.300000001</v>
      </c>
    </row>
    <row r="193" spans="1:6" ht="78.75" x14ac:dyDescent="0.25">
      <c r="A193" s="6" t="s">
        <v>308</v>
      </c>
      <c r="B193" s="41" t="s">
        <v>114</v>
      </c>
      <c r="C193" s="38"/>
      <c r="D193" s="87">
        <f>D194</f>
        <v>3041254</v>
      </c>
      <c r="E193" s="87">
        <f>E194</f>
        <v>3159852.8</v>
      </c>
      <c r="F193" s="87">
        <f>F194</f>
        <v>3159852.8</v>
      </c>
    </row>
    <row r="194" spans="1:6" ht="15.75" x14ac:dyDescent="0.25">
      <c r="A194" s="9" t="s">
        <v>10</v>
      </c>
      <c r="B194" s="41" t="s">
        <v>114</v>
      </c>
      <c r="C194" s="38" t="s">
        <v>9</v>
      </c>
      <c r="D194" s="87">
        <v>3041254</v>
      </c>
      <c r="E194" s="87">
        <v>3159852.8</v>
      </c>
      <c r="F194" s="87">
        <v>3159852.8</v>
      </c>
    </row>
    <row r="195" spans="1:6" ht="47.25" x14ac:dyDescent="0.25">
      <c r="A195" s="6" t="s">
        <v>309</v>
      </c>
      <c r="B195" s="41" t="s">
        <v>115</v>
      </c>
      <c r="C195" s="38"/>
      <c r="D195" s="87">
        <f>D196</f>
        <v>8131703.5</v>
      </c>
      <c r="E195" s="87">
        <f>E196</f>
        <v>8448447.5</v>
      </c>
      <c r="F195" s="87">
        <f>F196</f>
        <v>8448447.5</v>
      </c>
    </row>
    <row r="196" spans="1:6" ht="31.5" x14ac:dyDescent="0.25">
      <c r="A196" s="12" t="s">
        <v>4</v>
      </c>
      <c r="B196" s="41" t="s">
        <v>115</v>
      </c>
      <c r="C196" s="38" t="s">
        <v>5</v>
      </c>
      <c r="D196" s="87">
        <v>8131703.5</v>
      </c>
      <c r="E196" s="87">
        <v>8448447.5</v>
      </c>
      <c r="F196" s="87">
        <v>8448447.5</v>
      </c>
    </row>
    <row r="197" spans="1:6" ht="60" x14ac:dyDescent="0.25">
      <c r="A197" s="32" t="s">
        <v>356</v>
      </c>
      <c r="B197" s="71" t="s">
        <v>357</v>
      </c>
      <c r="C197" s="60"/>
      <c r="D197" s="87">
        <f>D198</f>
        <v>396500</v>
      </c>
      <c r="E197" s="87">
        <f>E198</f>
        <v>412000</v>
      </c>
      <c r="F197" s="87">
        <f>F198</f>
        <v>412000</v>
      </c>
    </row>
    <row r="198" spans="1:6" ht="30" x14ac:dyDescent="0.25">
      <c r="A198" s="32" t="s">
        <v>45</v>
      </c>
      <c r="B198" s="71" t="s">
        <v>357</v>
      </c>
      <c r="C198" s="60" t="s">
        <v>5</v>
      </c>
      <c r="D198" s="87">
        <v>396500</v>
      </c>
      <c r="E198" s="87">
        <v>412000</v>
      </c>
      <c r="F198" s="87">
        <v>412000</v>
      </c>
    </row>
    <row r="199" spans="1:6" ht="47.25" x14ac:dyDescent="0.25">
      <c r="A199" s="23" t="s">
        <v>310</v>
      </c>
      <c r="B199" s="58" t="s">
        <v>110</v>
      </c>
      <c r="C199" s="58"/>
      <c r="D199" s="85">
        <f>D200+D203</f>
        <v>12110400</v>
      </c>
      <c r="E199" s="85">
        <f>E200+E203</f>
        <v>12110400</v>
      </c>
      <c r="F199" s="85">
        <f>F200+F203</f>
        <v>12110400</v>
      </c>
    </row>
    <row r="200" spans="1:6" ht="31.5" x14ac:dyDescent="0.25">
      <c r="A200" s="6" t="s">
        <v>311</v>
      </c>
      <c r="B200" s="38" t="s">
        <v>111</v>
      </c>
      <c r="C200" s="38"/>
      <c r="D200" s="86">
        <f>D201+D202</f>
        <v>8120100</v>
      </c>
      <c r="E200" s="86">
        <f>E201+E202</f>
        <v>8120100</v>
      </c>
      <c r="F200" s="86">
        <f>F201+F202</f>
        <v>8120100</v>
      </c>
    </row>
    <row r="201" spans="1:6" ht="47.25" x14ac:dyDescent="0.25">
      <c r="A201" s="9" t="s">
        <v>39</v>
      </c>
      <c r="B201" s="38" t="s">
        <v>111</v>
      </c>
      <c r="C201" s="38" t="s">
        <v>11</v>
      </c>
      <c r="D201" s="86">
        <v>6313500</v>
      </c>
      <c r="E201" s="86">
        <v>6313500</v>
      </c>
      <c r="F201" s="86">
        <v>6313500</v>
      </c>
    </row>
    <row r="202" spans="1:6" ht="31.5" x14ac:dyDescent="0.25">
      <c r="A202" s="5" t="s">
        <v>167</v>
      </c>
      <c r="B202" s="38" t="s">
        <v>111</v>
      </c>
      <c r="C202" s="38" t="s">
        <v>7</v>
      </c>
      <c r="D202" s="86">
        <v>1806600</v>
      </c>
      <c r="E202" s="86">
        <v>1806600</v>
      </c>
      <c r="F202" s="86">
        <v>1806600</v>
      </c>
    </row>
    <row r="203" spans="1:6" ht="47.25" x14ac:dyDescent="0.25">
      <c r="A203" s="24" t="s">
        <v>312</v>
      </c>
      <c r="B203" s="38" t="s">
        <v>112</v>
      </c>
      <c r="C203" s="38"/>
      <c r="D203" s="86">
        <f>D204+D205</f>
        <v>3990300</v>
      </c>
      <c r="E203" s="86">
        <f>E204+E205</f>
        <v>3990300</v>
      </c>
      <c r="F203" s="86">
        <f>F204+F205</f>
        <v>3990300</v>
      </c>
    </row>
    <row r="204" spans="1:6" ht="47.25" x14ac:dyDescent="0.25">
      <c r="A204" s="9" t="s">
        <v>39</v>
      </c>
      <c r="B204" s="38" t="s">
        <v>112</v>
      </c>
      <c r="C204" s="38" t="s">
        <v>11</v>
      </c>
      <c r="D204" s="86">
        <v>3767600</v>
      </c>
      <c r="E204" s="86">
        <v>3767600</v>
      </c>
      <c r="F204" s="86">
        <v>3767600</v>
      </c>
    </row>
    <row r="205" spans="1:6" ht="31.5" x14ac:dyDescent="0.25">
      <c r="A205" s="9" t="s">
        <v>167</v>
      </c>
      <c r="B205" s="38" t="s">
        <v>112</v>
      </c>
      <c r="C205" s="38" t="s">
        <v>7</v>
      </c>
      <c r="D205" s="86">
        <v>222700</v>
      </c>
      <c r="E205" s="86">
        <v>222700</v>
      </c>
      <c r="F205" s="86">
        <v>222700</v>
      </c>
    </row>
    <row r="206" spans="1:6" ht="78.75" x14ac:dyDescent="0.25">
      <c r="A206" s="12" t="s">
        <v>273</v>
      </c>
      <c r="B206" s="41" t="s">
        <v>274</v>
      </c>
      <c r="C206" s="38"/>
      <c r="D206" s="87">
        <f t="shared" ref="D206:F206" si="38">D207</f>
        <v>2561625</v>
      </c>
      <c r="E206" s="87">
        <f t="shared" si="38"/>
        <v>2561625</v>
      </c>
      <c r="F206" s="87">
        <f t="shared" si="38"/>
        <v>2561625</v>
      </c>
    </row>
    <row r="207" spans="1:6" ht="31.5" x14ac:dyDescent="0.25">
      <c r="A207" s="12" t="s">
        <v>71</v>
      </c>
      <c r="B207" s="41" t="s">
        <v>274</v>
      </c>
      <c r="C207" s="38" t="s">
        <v>242</v>
      </c>
      <c r="D207" s="87">
        <v>2561625</v>
      </c>
      <c r="E207" s="87">
        <v>2561625</v>
      </c>
      <c r="F207" s="87">
        <v>2561625</v>
      </c>
    </row>
    <row r="208" spans="1:6" ht="20.25" customHeight="1" x14ac:dyDescent="0.25">
      <c r="A208" s="33" t="s">
        <v>375</v>
      </c>
      <c r="B208" s="48" t="s">
        <v>371</v>
      </c>
      <c r="C208" s="48"/>
      <c r="D208" s="87">
        <f t="shared" ref="D208:F209" si="39">D209</f>
        <v>154367400</v>
      </c>
      <c r="E208" s="87">
        <f t="shared" si="39"/>
        <v>154367400</v>
      </c>
      <c r="F208" s="87">
        <f t="shared" si="39"/>
        <v>154367400</v>
      </c>
    </row>
    <row r="209" spans="1:6" ht="20.25" customHeight="1" x14ac:dyDescent="0.25">
      <c r="A209" s="33" t="s">
        <v>376</v>
      </c>
      <c r="B209" s="48" t="s">
        <v>372</v>
      </c>
      <c r="C209" s="48"/>
      <c r="D209" s="87">
        <f t="shared" si="39"/>
        <v>154367400</v>
      </c>
      <c r="E209" s="87">
        <f t="shared" si="39"/>
        <v>154367400</v>
      </c>
      <c r="F209" s="87">
        <f t="shared" si="39"/>
        <v>154367400</v>
      </c>
    </row>
    <row r="210" spans="1:6" ht="61.5" customHeight="1" x14ac:dyDescent="0.25">
      <c r="A210" s="33" t="s">
        <v>370</v>
      </c>
      <c r="B210" s="48" t="s">
        <v>373</v>
      </c>
      <c r="C210" s="48"/>
      <c r="D210" s="87">
        <f t="shared" ref="D210:F210" si="40">D211</f>
        <v>154367400</v>
      </c>
      <c r="E210" s="87">
        <f t="shared" si="40"/>
        <v>154367400</v>
      </c>
      <c r="F210" s="87">
        <f t="shared" si="40"/>
        <v>154367400</v>
      </c>
    </row>
    <row r="211" spans="1:6" ht="48.75" customHeight="1" x14ac:dyDescent="0.25">
      <c r="A211" s="33" t="s">
        <v>45</v>
      </c>
      <c r="B211" s="48" t="s">
        <v>373</v>
      </c>
      <c r="C211" s="48" t="s">
        <v>5</v>
      </c>
      <c r="D211" s="92">
        <v>154367400</v>
      </c>
      <c r="E211" s="92">
        <v>154367400</v>
      </c>
      <c r="F211" s="92">
        <v>154367400</v>
      </c>
    </row>
    <row r="212" spans="1:6" ht="61.5" customHeight="1" x14ac:dyDescent="0.25">
      <c r="A212" s="15" t="s">
        <v>313</v>
      </c>
      <c r="B212" s="52" t="s">
        <v>55</v>
      </c>
      <c r="C212" s="50"/>
      <c r="D212" s="88">
        <f t="shared" ref="D212:F213" si="41">D213</f>
        <v>9421300</v>
      </c>
      <c r="E212" s="88">
        <f t="shared" si="41"/>
        <v>9421300</v>
      </c>
      <c r="F212" s="88">
        <f t="shared" si="41"/>
        <v>9421300</v>
      </c>
    </row>
    <row r="213" spans="1:6" ht="47.25" x14ac:dyDescent="0.25">
      <c r="A213" s="6" t="s">
        <v>314</v>
      </c>
      <c r="B213" s="47" t="s">
        <v>56</v>
      </c>
      <c r="C213" s="38"/>
      <c r="D213" s="85">
        <f t="shared" si="41"/>
        <v>9421300</v>
      </c>
      <c r="E213" s="85">
        <f t="shared" si="41"/>
        <v>9421300</v>
      </c>
      <c r="F213" s="85">
        <f t="shared" si="41"/>
        <v>9421300</v>
      </c>
    </row>
    <row r="214" spans="1:6" ht="34.5" customHeight="1" x14ac:dyDescent="0.25">
      <c r="A214" s="9" t="s">
        <v>107</v>
      </c>
      <c r="B214" s="47" t="s">
        <v>108</v>
      </c>
      <c r="C214" s="38"/>
      <c r="D214" s="85">
        <f>D215+D217</f>
        <v>9421300</v>
      </c>
      <c r="E214" s="85">
        <f>E215+E217</f>
        <v>9421300</v>
      </c>
      <c r="F214" s="85">
        <f>F215+F217</f>
        <v>9421300</v>
      </c>
    </row>
    <row r="215" spans="1:6" ht="15.75" x14ac:dyDescent="0.25">
      <c r="A215" s="6" t="s">
        <v>22</v>
      </c>
      <c r="B215" s="47" t="s">
        <v>109</v>
      </c>
      <c r="C215" s="38"/>
      <c r="D215" s="86">
        <f t="shared" ref="D215:F215" si="42">D216</f>
        <v>3000000</v>
      </c>
      <c r="E215" s="86">
        <f t="shared" si="42"/>
        <v>3000000</v>
      </c>
      <c r="F215" s="86">
        <f t="shared" si="42"/>
        <v>3000000</v>
      </c>
    </row>
    <row r="216" spans="1:6" ht="15.75" x14ac:dyDescent="0.25">
      <c r="A216" s="21" t="s">
        <v>42</v>
      </c>
      <c r="B216" s="47" t="s">
        <v>109</v>
      </c>
      <c r="C216" s="38" t="s">
        <v>16</v>
      </c>
      <c r="D216" s="86">
        <v>3000000</v>
      </c>
      <c r="E216" s="86">
        <v>3000000</v>
      </c>
      <c r="F216" s="86">
        <v>3000000</v>
      </c>
    </row>
    <row r="217" spans="1:6" ht="47.25" x14ac:dyDescent="0.25">
      <c r="A217" s="21" t="s">
        <v>26</v>
      </c>
      <c r="B217" s="47" t="s">
        <v>394</v>
      </c>
      <c r="C217" s="38"/>
      <c r="D217" s="87">
        <f t="shared" ref="D217:F217" si="43">D218</f>
        <v>6421300</v>
      </c>
      <c r="E217" s="87">
        <f t="shared" si="43"/>
        <v>6421300</v>
      </c>
      <c r="F217" s="87">
        <f t="shared" si="43"/>
        <v>6421300</v>
      </c>
    </row>
    <row r="218" spans="1:6" ht="31.5" x14ac:dyDescent="0.25">
      <c r="A218" s="21" t="s">
        <v>45</v>
      </c>
      <c r="B218" s="47" t="s">
        <v>394</v>
      </c>
      <c r="C218" s="38" t="s">
        <v>5</v>
      </c>
      <c r="D218" s="87">
        <v>6421300</v>
      </c>
      <c r="E218" s="87">
        <v>6421300</v>
      </c>
      <c r="F218" s="87">
        <v>6421300</v>
      </c>
    </row>
    <row r="219" spans="1:6" ht="47.25" x14ac:dyDescent="0.25">
      <c r="A219" s="25" t="s">
        <v>425</v>
      </c>
      <c r="B219" s="14">
        <v>170000000</v>
      </c>
      <c r="C219" s="14"/>
      <c r="D219" s="90">
        <f t="shared" ref="D219:E221" si="44">D220</f>
        <v>1883310.2</v>
      </c>
      <c r="E219" s="90">
        <f t="shared" si="44"/>
        <v>0</v>
      </c>
      <c r="F219" s="87"/>
    </row>
    <row r="220" spans="1:6" ht="15.75" x14ac:dyDescent="0.25">
      <c r="A220" s="17" t="s">
        <v>426</v>
      </c>
      <c r="B220" s="13">
        <v>1710000000</v>
      </c>
      <c r="C220" s="13"/>
      <c r="D220" s="87">
        <f t="shared" si="44"/>
        <v>1883310.2</v>
      </c>
      <c r="E220" s="87"/>
      <c r="F220" s="87"/>
    </row>
    <row r="221" spans="1:6" ht="31.5" x14ac:dyDescent="0.25">
      <c r="A221" s="17" t="s">
        <v>427</v>
      </c>
      <c r="B221" s="13">
        <v>1730100000</v>
      </c>
      <c r="C221" s="13"/>
      <c r="D221" s="87">
        <f t="shared" si="44"/>
        <v>1883310.2</v>
      </c>
      <c r="E221" s="87"/>
      <c r="F221" s="87"/>
    </row>
    <row r="222" spans="1:6" ht="78.75" x14ac:dyDescent="0.25">
      <c r="A222" s="17" t="s">
        <v>428</v>
      </c>
      <c r="B222" s="57">
        <v>1730174290</v>
      </c>
      <c r="C222" s="57"/>
      <c r="D222" s="87">
        <f>D223</f>
        <v>1883310.2</v>
      </c>
      <c r="E222" s="87"/>
      <c r="F222" s="87"/>
    </row>
    <row r="223" spans="1:6" ht="31.5" x14ac:dyDescent="0.25">
      <c r="A223" s="17" t="s">
        <v>353</v>
      </c>
      <c r="B223" s="57">
        <v>1730174290</v>
      </c>
      <c r="C223" s="57">
        <v>200</v>
      </c>
      <c r="D223" s="87">
        <v>1883310.2</v>
      </c>
      <c r="E223" s="87"/>
      <c r="F223" s="87"/>
    </row>
    <row r="224" spans="1:6" ht="31.5" x14ac:dyDescent="0.25">
      <c r="A224" s="25" t="s">
        <v>226</v>
      </c>
      <c r="B224" s="50" t="s">
        <v>57</v>
      </c>
      <c r="C224" s="50"/>
      <c r="D224" s="88">
        <f>D225+D235+D243+D249+D255</f>
        <v>142692316.5</v>
      </c>
      <c r="E224" s="88">
        <f t="shared" ref="E224:F224" si="45">E225+E235+E243+E249+E255</f>
        <v>138295299.40000001</v>
      </c>
      <c r="F224" s="88">
        <f t="shared" si="45"/>
        <v>138295638.30000001</v>
      </c>
    </row>
    <row r="225" spans="1:6" ht="63" x14ac:dyDescent="0.25">
      <c r="A225" s="9" t="s">
        <v>32</v>
      </c>
      <c r="B225" s="38" t="s">
        <v>141</v>
      </c>
      <c r="C225" s="38"/>
      <c r="D225" s="85">
        <f>D226</f>
        <v>43191255</v>
      </c>
      <c r="E225" s="85">
        <f t="shared" ref="E225:F225" si="46">E226</f>
        <v>38740430</v>
      </c>
      <c r="F225" s="85">
        <f t="shared" si="46"/>
        <v>38740656</v>
      </c>
    </row>
    <row r="226" spans="1:6" ht="31.5" x14ac:dyDescent="0.25">
      <c r="A226" s="9" t="s">
        <v>315</v>
      </c>
      <c r="B226" s="38" t="s">
        <v>140</v>
      </c>
      <c r="C226" s="38"/>
      <c r="D226" s="85">
        <f>D227+D232+D230</f>
        <v>43191255</v>
      </c>
      <c r="E226" s="85">
        <f t="shared" ref="E226:F226" si="47">E227+E232+E230</f>
        <v>38740430</v>
      </c>
      <c r="F226" s="85">
        <f t="shared" si="47"/>
        <v>38740656</v>
      </c>
    </row>
    <row r="227" spans="1:6" ht="15.75" x14ac:dyDescent="0.25">
      <c r="A227" s="9" t="s">
        <v>18</v>
      </c>
      <c r="B227" s="38" t="s">
        <v>142</v>
      </c>
      <c r="C227" s="38"/>
      <c r="D227" s="87">
        <f>D229+D228</f>
        <v>33101600</v>
      </c>
      <c r="E227" s="87">
        <f>E229+E228</f>
        <v>29101600</v>
      </c>
      <c r="F227" s="87">
        <f>F229+F228</f>
        <v>29101600</v>
      </c>
    </row>
    <row r="228" spans="1:6" ht="30" x14ac:dyDescent="0.25">
      <c r="A228" s="32" t="s">
        <v>353</v>
      </c>
      <c r="B228" s="38" t="s">
        <v>142</v>
      </c>
      <c r="C228" s="38" t="s">
        <v>7</v>
      </c>
      <c r="D228" s="87">
        <v>4000000</v>
      </c>
      <c r="E228" s="87"/>
      <c r="F228" s="87"/>
    </row>
    <row r="229" spans="1:6" ht="31.5" x14ac:dyDescent="0.25">
      <c r="A229" s="12" t="s">
        <v>4</v>
      </c>
      <c r="B229" s="38" t="s">
        <v>142</v>
      </c>
      <c r="C229" s="38" t="s">
        <v>5</v>
      </c>
      <c r="D229" s="87">
        <v>29101600</v>
      </c>
      <c r="E229" s="87">
        <v>29101600</v>
      </c>
      <c r="F229" s="87">
        <v>29101600</v>
      </c>
    </row>
    <row r="230" spans="1:6" ht="30" x14ac:dyDescent="0.25">
      <c r="A230" s="29" t="s">
        <v>439</v>
      </c>
      <c r="B230" s="82" t="s">
        <v>440</v>
      </c>
      <c r="C230" s="82"/>
      <c r="D230" s="87">
        <f>D231</f>
        <v>500000</v>
      </c>
      <c r="E230" s="87"/>
      <c r="F230" s="87"/>
    </row>
    <row r="231" spans="1:6" ht="30" x14ac:dyDescent="0.25">
      <c r="A231" s="30" t="s">
        <v>167</v>
      </c>
      <c r="B231" s="82" t="s">
        <v>440</v>
      </c>
      <c r="C231" s="82" t="s">
        <v>7</v>
      </c>
      <c r="D231" s="87">
        <v>500000</v>
      </c>
      <c r="E231" s="87"/>
      <c r="F231" s="87"/>
    </row>
    <row r="232" spans="1:6" ht="78.75" x14ac:dyDescent="0.25">
      <c r="A232" s="13" t="s">
        <v>316</v>
      </c>
      <c r="B232" s="38" t="s">
        <v>221</v>
      </c>
      <c r="C232" s="38"/>
      <c r="D232" s="87">
        <f>D234+D233</f>
        <v>9589655</v>
      </c>
      <c r="E232" s="87">
        <f>E234+E233</f>
        <v>9638830</v>
      </c>
      <c r="F232" s="87">
        <f>F234+F233</f>
        <v>9639056</v>
      </c>
    </row>
    <row r="233" spans="1:6" ht="15.75" x14ac:dyDescent="0.25">
      <c r="A233" s="29" t="s">
        <v>27</v>
      </c>
      <c r="B233" s="38" t="s">
        <v>221</v>
      </c>
      <c r="C233" s="38" t="s">
        <v>28</v>
      </c>
      <c r="D233" s="87">
        <v>4304447</v>
      </c>
      <c r="E233" s="87">
        <v>4326520</v>
      </c>
      <c r="F233" s="87">
        <v>4326621</v>
      </c>
    </row>
    <row r="234" spans="1:6" ht="31.5" x14ac:dyDescent="0.25">
      <c r="A234" s="12" t="s">
        <v>4</v>
      </c>
      <c r="B234" s="38" t="s">
        <v>221</v>
      </c>
      <c r="C234" s="38" t="s">
        <v>5</v>
      </c>
      <c r="D234" s="87">
        <v>5285208</v>
      </c>
      <c r="E234" s="87">
        <v>5312310</v>
      </c>
      <c r="F234" s="87">
        <v>5312435</v>
      </c>
    </row>
    <row r="235" spans="1:6" ht="31.5" x14ac:dyDescent="0.25">
      <c r="A235" s="9" t="s">
        <v>17</v>
      </c>
      <c r="B235" s="38" t="s">
        <v>58</v>
      </c>
      <c r="C235" s="38"/>
      <c r="D235" s="87">
        <f>D236</f>
        <v>22549134.899999999</v>
      </c>
      <c r="E235" s="87">
        <f>E236</f>
        <v>22569810.899999999</v>
      </c>
      <c r="F235" s="87">
        <f>F236</f>
        <v>22569905.899999999</v>
      </c>
    </row>
    <row r="236" spans="1:6" ht="47.25" x14ac:dyDescent="0.25">
      <c r="A236" s="9" t="s">
        <v>317</v>
      </c>
      <c r="B236" s="38" t="s">
        <v>143</v>
      </c>
      <c r="C236" s="38"/>
      <c r="D236" s="87">
        <f>D237+D241+D239</f>
        <v>22549134.899999999</v>
      </c>
      <c r="E236" s="87">
        <f t="shared" ref="E236:F236" si="48">E237+E241+E239</f>
        <v>22569810.899999999</v>
      </c>
      <c r="F236" s="87">
        <f t="shared" si="48"/>
        <v>22569905.899999999</v>
      </c>
    </row>
    <row r="237" spans="1:6" ht="47.25" customHeight="1" x14ac:dyDescent="0.25">
      <c r="A237" s="9" t="s">
        <v>19</v>
      </c>
      <c r="B237" s="38" t="s">
        <v>144</v>
      </c>
      <c r="C237" s="38"/>
      <c r="D237" s="87">
        <f>D238</f>
        <v>17961900</v>
      </c>
      <c r="E237" s="87">
        <f>E238</f>
        <v>17961900</v>
      </c>
      <c r="F237" s="87">
        <f>F238</f>
        <v>17961900</v>
      </c>
    </row>
    <row r="238" spans="1:6" ht="31.5" x14ac:dyDescent="0.25">
      <c r="A238" s="12" t="s">
        <v>4</v>
      </c>
      <c r="B238" s="38" t="s">
        <v>144</v>
      </c>
      <c r="C238" s="38" t="s">
        <v>5</v>
      </c>
      <c r="D238" s="87">
        <v>17961900</v>
      </c>
      <c r="E238" s="87">
        <v>17961900</v>
      </c>
      <c r="F238" s="87">
        <v>17961900</v>
      </c>
    </row>
    <row r="239" spans="1:6" ht="31.5" x14ac:dyDescent="0.25">
      <c r="A239" s="13" t="s">
        <v>441</v>
      </c>
      <c r="B239" s="66" t="s">
        <v>442</v>
      </c>
      <c r="C239" s="66"/>
      <c r="D239" s="87">
        <f>D240</f>
        <v>555220.9</v>
      </c>
      <c r="E239" s="87">
        <f t="shared" ref="E239:F239" si="49">E240</f>
        <v>555220.9</v>
      </c>
      <c r="F239" s="87">
        <f t="shared" si="49"/>
        <v>555220.9</v>
      </c>
    </row>
    <row r="240" spans="1:6" ht="31.5" x14ac:dyDescent="0.25">
      <c r="A240" s="13" t="s">
        <v>4</v>
      </c>
      <c r="B240" s="66" t="s">
        <v>442</v>
      </c>
      <c r="C240" s="66" t="s">
        <v>5</v>
      </c>
      <c r="D240" s="87">
        <v>555220.9</v>
      </c>
      <c r="E240" s="87">
        <v>555220.9</v>
      </c>
      <c r="F240" s="87">
        <v>555220.9</v>
      </c>
    </row>
    <row r="241" spans="1:6" ht="78.75" x14ac:dyDescent="0.25">
      <c r="A241" s="13" t="s">
        <v>316</v>
      </c>
      <c r="B241" s="38" t="s">
        <v>222</v>
      </c>
      <c r="C241" s="38"/>
      <c r="D241" s="87">
        <f>D242</f>
        <v>4032014</v>
      </c>
      <c r="E241" s="87">
        <f>E242</f>
        <v>4052690</v>
      </c>
      <c r="F241" s="87">
        <f>F242</f>
        <v>4052785</v>
      </c>
    </row>
    <row r="242" spans="1:6" ht="31.5" x14ac:dyDescent="0.25">
      <c r="A242" s="12" t="s">
        <v>4</v>
      </c>
      <c r="B242" s="38" t="s">
        <v>222</v>
      </c>
      <c r="C242" s="38" t="s">
        <v>5</v>
      </c>
      <c r="D242" s="87">
        <v>4032014</v>
      </c>
      <c r="E242" s="87">
        <v>4052690</v>
      </c>
      <c r="F242" s="87">
        <v>4052785</v>
      </c>
    </row>
    <row r="243" spans="1:6" ht="31.5" x14ac:dyDescent="0.25">
      <c r="A243" s="9" t="s">
        <v>318</v>
      </c>
      <c r="B243" s="38" t="s">
        <v>59</v>
      </c>
      <c r="C243" s="38"/>
      <c r="D243" s="87">
        <f>D244</f>
        <v>4259426.5999999996</v>
      </c>
      <c r="E243" s="87">
        <f>E244</f>
        <v>4263058.5</v>
      </c>
      <c r="F243" s="87">
        <f>F244</f>
        <v>4263076.4000000004</v>
      </c>
    </row>
    <row r="244" spans="1:6" ht="31.5" x14ac:dyDescent="0.25">
      <c r="A244" s="9" t="s">
        <v>319</v>
      </c>
      <c r="B244" s="38" t="s">
        <v>145</v>
      </c>
      <c r="C244" s="38"/>
      <c r="D244" s="87">
        <f>D245+D247</f>
        <v>4259426.5999999996</v>
      </c>
      <c r="E244" s="87">
        <f>E245+E247</f>
        <v>4263058.5</v>
      </c>
      <c r="F244" s="87">
        <f>F245+F247</f>
        <v>4263076.4000000004</v>
      </c>
    </row>
    <row r="245" spans="1:6" ht="15.75" x14ac:dyDescent="0.25">
      <c r="A245" s="9" t="s">
        <v>20</v>
      </c>
      <c r="B245" s="38" t="s">
        <v>146</v>
      </c>
      <c r="C245" s="38"/>
      <c r="D245" s="87">
        <f>D246</f>
        <v>3551100</v>
      </c>
      <c r="E245" s="87">
        <f>E246</f>
        <v>3551100</v>
      </c>
      <c r="F245" s="87">
        <f>F246</f>
        <v>3551100</v>
      </c>
    </row>
    <row r="246" spans="1:6" ht="31.5" x14ac:dyDescent="0.25">
      <c r="A246" s="12" t="s">
        <v>4</v>
      </c>
      <c r="B246" s="38" t="s">
        <v>146</v>
      </c>
      <c r="C246" s="38" t="s">
        <v>5</v>
      </c>
      <c r="D246" s="87">
        <v>3551100</v>
      </c>
      <c r="E246" s="87">
        <v>3551100</v>
      </c>
      <c r="F246" s="87">
        <v>3551100</v>
      </c>
    </row>
    <row r="247" spans="1:6" ht="78.75" x14ac:dyDescent="0.25">
      <c r="A247" s="13" t="s">
        <v>316</v>
      </c>
      <c r="B247" s="38" t="s">
        <v>223</v>
      </c>
      <c r="C247" s="38"/>
      <c r="D247" s="87">
        <f>D248</f>
        <v>708326.6</v>
      </c>
      <c r="E247" s="87">
        <f>E248</f>
        <v>711958.5</v>
      </c>
      <c r="F247" s="87">
        <f>F248</f>
        <v>711976.4</v>
      </c>
    </row>
    <row r="248" spans="1:6" ht="31.5" x14ac:dyDescent="0.25">
      <c r="A248" s="12" t="s">
        <v>4</v>
      </c>
      <c r="B248" s="38" t="s">
        <v>223</v>
      </c>
      <c r="C248" s="38" t="s">
        <v>5</v>
      </c>
      <c r="D248" s="87">
        <v>708326.6</v>
      </c>
      <c r="E248" s="87">
        <v>711958.5</v>
      </c>
      <c r="F248" s="87">
        <v>711976.4</v>
      </c>
    </row>
    <row r="249" spans="1:6" ht="63" x14ac:dyDescent="0.25">
      <c r="A249" s="6" t="s">
        <v>320</v>
      </c>
      <c r="B249" s="47" t="s">
        <v>60</v>
      </c>
      <c r="C249" s="38"/>
      <c r="D249" s="85">
        <f>D250</f>
        <v>40926800</v>
      </c>
      <c r="E249" s="85">
        <f>E250</f>
        <v>40956300</v>
      </c>
      <c r="F249" s="85">
        <f>F250</f>
        <v>40956300</v>
      </c>
    </row>
    <row r="250" spans="1:6" ht="31.5" x14ac:dyDescent="0.25">
      <c r="A250" s="4" t="s">
        <v>321</v>
      </c>
      <c r="B250" s="47" t="s">
        <v>147</v>
      </c>
      <c r="C250" s="38"/>
      <c r="D250" s="85">
        <f>D251+D253</f>
        <v>40926800</v>
      </c>
      <c r="E250" s="85">
        <f>E251+E253</f>
        <v>40956300</v>
      </c>
      <c r="F250" s="85">
        <f>F251+F253</f>
        <v>40956300</v>
      </c>
    </row>
    <row r="251" spans="1:6" ht="15.75" x14ac:dyDescent="0.25">
      <c r="A251" s="6" t="s">
        <v>208</v>
      </c>
      <c r="B251" s="47" t="s">
        <v>148</v>
      </c>
      <c r="C251" s="38"/>
      <c r="D251" s="87">
        <f>D252</f>
        <v>34218500</v>
      </c>
      <c r="E251" s="87">
        <f>E252</f>
        <v>34218500</v>
      </c>
      <c r="F251" s="87">
        <f>F252</f>
        <v>34218500</v>
      </c>
    </row>
    <row r="252" spans="1:6" ht="31.5" x14ac:dyDescent="0.25">
      <c r="A252" s="12" t="s">
        <v>4</v>
      </c>
      <c r="B252" s="47" t="s">
        <v>148</v>
      </c>
      <c r="C252" s="38" t="s">
        <v>5</v>
      </c>
      <c r="D252" s="87">
        <v>34218500</v>
      </c>
      <c r="E252" s="87">
        <v>34218500</v>
      </c>
      <c r="F252" s="87">
        <v>34218500</v>
      </c>
    </row>
    <row r="253" spans="1:6" ht="47.25" x14ac:dyDescent="0.25">
      <c r="A253" s="19" t="s">
        <v>303</v>
      </c>
      <c r="B253" s="47" t="s">
        <v>224</v>
      </c>
      <c r="C253" s="38"/>
      <c r="D253" s="87">
        <f>D254</f>
        <v>6708300</v>
      </c>
      <c r="E253" s="87">
        <f>E254</f>
        <v>6737800</v>
      </c>
      <c r="F253" s="87">
        <f>F254</f>
        <v>6737800</v>
      </c>
    </row>
    <row r="254" spans="1:6" ht="31.5" x14ac:dyDescent="0.25">
      <c r="A254" s="12" t="s">
        <v>4</v>
      </c>
      <c r="B254" s="47" t="s">
        <v>224</v>
      </c>
      <c r="C254" s="38" t="s">
        <v>5</v>
      </c>
      <c r="D254" s="87">
        <v>6708300</v>
      </c>
      <c r="E254" s="87">
        <v>6737800</v>
      </c>
      <c r="F254" s="87">
        <v>6737800</v>
      </c>
    </row>
    <row r="255" spans="1:6" ht="47.25" x14ac:dyDescent="0.25">
      <c r="A255" s="12" t="s">
        <v>322</v>
      </c>
      <c r="B255" s="47" t="s">
        <v>61</v>
      </c>
      <c r="C255" s="38"/>
      <c r="D255" s="85">
        <f>D256+D259</f>
        <v>31765700</v>
      </c>
      <c r="E255" s="85">
        <f>E256+E259</f>
        <v>31765700</v>
      </c>
      <c r="F255" s="85">
        <f>F256+F259</f>
        <v>31765700</v>
      </c>
    </row>
    <row r="256" spans="1:6" ht="47.25" x14ac:dyDescent="0.25">
      <c r="A256" s="12" t="s">
        <v>26</v>
      </c>
      <c r="B256" s="41" t="s">
        <v>200</v>
      </c>
      <c r="C256" s="38"/>
      <c r="D256" s="87">
        <f>D257+D258</f>
        <v>10678800</v>
      </c>
      <c r="E256" s="87">
        <f>E257+E258</f>
        <v>10678800</v>
      </c>
      <c r="F256" s="87">
        <f>F257+F258</f>
        <v>10678800</v>
      </c>
    </row>
    <row r="257" spans="1:6" ht="47.25" x14ac:dyDescent="0.25">
      <c r="A257" s="9" t="s">
        <v>39</v>
      </c>
      <c r="B257" s="41" t="s">
        <v>200</v>
      </c>
      <c r="C257" s="38" t="s">
        <v>11</v>
      </c>
      <c r="D257" s="87">
        <v>9515000</v>
      </c>
      <c r="E257" s="87">
        <v>9515000</v>
      </c>
      <c r="F257" s="87">
        <v>9515000</v>
      </c>
    </row>
    <row r="258" spans="1:6" ht="31.5" x14ac:dyDescent="0.25">
      <c r="A258" s="9" t="s">
        <v>167</v>
      </c>
      <c r="B258" s="41" t="s">
        <v>200</v>
      </c>
      <c r="C258" s="38" t="s">
        <v>7</v>
      </c>
      <c r="D258" s="87">
        <v>1163800</v>
      </c>
      <c r="E258" s="87">
        <v>1163800</v>
      </c>
      <c r="F258" s="87">
        <v>1163800</v>
      </c>
    </row>
    <row r="259" spans="1:6" ht="15.75" x14ac:dyDescent="0.25">
      <c r="A259" s="9" t="s">
        <v>395</v>
      </c>
      <c r="B259" s="41" t="s">
        <v>396</v>
      </c>
      <c r="C259" s="38"/>
      <c r="D259" s="87">
        <f t="shared" ref="D259:F259" si="50">D260</f>
        <v>21086900</v>
      </c>
      <c r="E259" s="87">
        <f t="shared" si="50"/>
        <v>21086900</v>
      </c>
      <c r="F259" s="87">
        <f t="shared" si="50"/>
        <v>21086900</v>
      </c>
    </row>
    <row r="260" spans="1:6" ht="31.5" x14ac:dyDescent="0.25">
      <c r="A260" s="9" t="s">
        <v>365</v>
      </c>
      <c r="B260" s="41" t="s">
        <v>413</v>
      </c>
      <c r="C260" s="38" t="s">
        <v>5</v>
      </c>
      <c r="D260" s="92">
        <v>21086900</v>
      </c>
      <c r="E260" s="92">
        <v>21086900</v>
      </c>
      <c r="F260" s="92">
        <v>21086900</v>
      </c>
    </row>
    <row r="261" spans="1:6" ht="47.25" x14ac:dyDescent="0.25">
      <c r="A261" s="15" t="s">
        <v>323</v>
      </c>
      <c r="B261" s="52" t="s">
        <v>62</v>
      </c>
      <c r="C261" s="50"/>
      <c r="D261" s="88">
        <f>D270+D266+D262+D284</f>
        <v>144747114.91</v>
      </c>
      <c r="E261" s="88">
        <f>E270+E266+E262+E284</f>
        <v>74865900</v>
      </c>
      <c r="F261" s="88">
        <f>F270+F266+F262+F284</f>
        <v>83865600</v>
      </c>
    </row>
    <row r="262" spans="1:6" ht="47.25" x14ac:dyDescent="0.25">
      <c r="A262" s="6" t="s">
        <v>324</v>
      </c>
      <c r="B262" s="47" t="s">
        <v>217</v>
      </c>
      <c r="C262" s="50"/>
      <c r="D262" s="85">
        <f t="shared" ref="D262:F263" si="51">D263</f>
        <v>212500</v>
      </c>
      <c r="E262" s="85">
        <f t="shared" si="51"/>
        <v>212500</v>
      </c>
      <c r="F262" s="85">
        <f t="shared" si="51"/>
        <v>212500</v>
      </c>
    </row>
    <row r="263" spans="1:6" ht="15.75" x14ac:dyDescent="0.25">
      <c r="A263" s="6" t="s">
        <v>219</v>
      </c>
      <c r="B263" s="47" t="s">
        <v>216</v>
      </c>
      <c r="C263" s="38"/>
      <c r="D263" s="85">
        <f t="shared" si="51"/>
        <v>212500</v>
      </c>
      <c r="E263" s="85">
        <f t="shared" si="51"/>
        <v>212500</v>
      </c>
      <c r="F263" s="85">
        <f t="shared" si="51"/>
        <v>212500</v>
      </c>
    </row>
    <row r="264" spans="1:6" ht="31.5" x14ac:dyDescent="0.25">
      <c r="A264" s="6" t="s">
        <v>218</v>
      </c>
      <c r="B264" s="47" t="s">
        <v>215</v>
      </c>
      <c r="C264" s="38"/>
      <c r="D264" s="87">
        <f t="shared" ref="D264:F264" si="52">D265</f>
        <v>212500</v>
      </c>
      <c r="E264" s="87">
        <f t="shared" si="52"/>
        <v>212500</v>
      </c>
      <c r="F264" s="87">
        <f t="shared" si="52"/>
        <v>212500</v>
      </c>
    </row>
    <row r="265" spans="1:6" ht="31.5" x14ac:dyDescent="0.25">
      <c r="A265" s="9" t="s">
        <v>167</v>
      </c>
      <c r="B265" s="47" t="s">
        <v>215</v>
      </c>
      <c r="C265" s="38" t="s">
        <v>7</v>
      </c>
      <c r="D265" s="87">
        <v>212500</v>
      </c>
      <c r="E265" s="87">
        <v>212500</v>
      </c>
      <c r="F265" s="87">
        <v>212500</v>
      </c>
    </row>
    <row r="266" spans="1:6" ht="47.25" x14ac:dyDescent="0.25">
      <c r="A266" s="12" t="s">
        <v>325</v>
      </c>
      <c r="B266" s="13">
        <v>202000000</v>
      </c>
      <c r="C266" s="13"/>
      <c r="D266" s="87">
        <f>D267</f>
        <v>10900000</v>
      </c>
      <c r="E266" s="87">
        <f>E267</f>
        <v>0</v>
      </c>
      <c r="F266" s="87">
        <f>F267</f>
        <v>0</v>
      </c>
    </row>
    <row r="267" spans="1:6" ht="31.5" x14ac:dyDescent="0.25">
      <c r="A267" s="17" t="s">
        <v>326</v>
      </c>
      <c r="B267" s="13">
        <v>2020100000</v>
      </c>
      <c r="C267" s="13"/>
      <c r="D267" s="87">
        <f>D268</f>
        <v>10900000</v>
      </c>
      <c r="E267" s="87">
        <f t="shared" ref="E267:F267" si="53">E268</f>
        <v>0</v>
      </c>
      <c r="F267" s="87">
        <f t="shared" si="53"/>
        <v>0</v>
      </c>
    </row>
    <row r="268" spans="1:6" ht="47.25" x14ac:dyDescent="0.25">
      <c r="A268" s="12" t="s">
        <v>264</v>
      </c>
      <c r="B268" s="13">
        <v>2020174040</v>
      </c>
      <c r="C268" s="13"/>
      <c r="D268" s="87">
        <f>D269</f>
        <v>10900000</v>
      </c>
      <c r="E268" s="87">
        <f>E269</f>
        <v>0</v>
      </c>
      <c r="F268" s="87">
        <f>F269</f>
        <v>0</v>
      </c>
    </row>
    <row r="269" spans="1:6" ht="15.75" x14ac:dyDescent="0.25">
      <c r="A269" s="12" t="s">
        <v>27</v>
      </c>
      <c r="B269" s="13">
        <v>2020174040</v>
      </c>
      <c r="C269" s="13">
        <v>500</v>
      </c>
      <c r="D269" s="87">
        <v>10900000</v>
      </c>
      <c r="E269" s="87"/>
      <c r="F269" s="87"/>
    </row>
    <row r="270" spans="1:6" ht="31.5" x14ac:dyDescent="0.25">
      <c r="A270" s="12" t="s">
        <v>327</v>
      </c>
      <c r="B270" s="37" t="s">
        <v>63</v>
      </c>
      <c r="C270" s="37"/>
      <c r="D270" s="87">
        <f>D276+D273+D271+D281</f>
        <v>122481214.91</v>
      </c>
      <c r="E270" s="87">
        <f t="shared" ref="E270:F270" si="54">E276+E273+E271+E281</f>
        <v>63500000</v>
      </c>
      <c r="F270" s="87">
        <f t="shared" si="54"/>
        <v>72499700</v>
      </c>
    </row>
    <row r="271" spans="1:6" ht="31.5" x14ac:dyDescent="0.25">
      <c r="A271" s="12" t="s">
        <v>43</v>
      </c>
      <c r="B271" s="13">
        <v>2030161320</v>
      </c>
      <c r="C271" s="13"/>
      <c r="D271" s="87">
        <f t="shared" ref="D271:F271" si="55">D272</f>
        <v>5000000</v>
      </c>
      <c r="E271" s="87">
        <f t="shared" si="55"/>
        <v>5000000</v>
      </c>
      <c r="F271" s="87">
        <f t="shared" si="55"/>
        <v>5000000</v>
      </c>
    </row>
    <row r="272" spans="1:6" ht="31.5" x14ac:dyDescent="0.25">
      <c r="A272" s="9" t="s">
        <v>71</v>
      </c>
      <c r="B272" s="13">
        <v>2030161320</v>
      </c>
      <c r="C272" s="13">
        <v>400</v>
      </c>
      <c r="D272" s="87">
        <v>5000000</v>
      </c>
      <c r="E272" s="87">
        <v>5000000</v>
      </c>
      <c r="F272" s="87">
        <v>5000000</v>
      </c>
    </row>
    <row r="273" spans="1:6" ht="31.5" x14ac:dyDescent="0.25">
      <c r="A273" s="12" t="s">
        <v>358</v>
      </c>
      <c r="B273" s="39" t="s">
        <v>360</v>
      </c>
      <c r="C273" s="39"/>
      <c r="D273" s="87">
        <f t="shared" ref="D273:F274" si="56">D274</f>
        <v>100000</v>
      </c>
      <c r="E273" s="87">
        <f t="shared" si="56"/>
        <v>100000</v>
      </c>
      <c r="F273" s="87">
        <f t="shared" si="56"/>
        <v>100000</v>
      </c>
    </row>
    <row r="274" spans="1:6" ht="15.75" x14ac:dyDescent="0.25">
      <c r="A274" s="12" t="s">
        <v>359</v>
      </c>
      <c r="B274" s="39" t="s">
        <v>361</v>
      </c>
      <c r="C274" s="39"/>
      <c r="D274" s="87">
        <f t="shared" si="56"/>
        <v>100000</v>
      </c>
      <c r="E274" s="87">
        <f t="shared" si="56"/>
        <v>100000</v>
      </c>
      <c r="F274" s="87">
        <f t="shared" si="56"/>
        <v>100000</v>
      </c>
    </row>
    <row r="275" spans="1:6" ht="15.75" x14ac:dyDescent="0.25">
      <c r="A275" s="12" t="s">
        <v>42</v>
      </c>
      <c r="B275" s="39" t="s">
        <v>361</v>
      </c>
      <c r="C275" s="39" t="s">
        <v>16</v>
      </c>
      <c r="D275" s="87">
        <v>100000</v>
      </c>
      <c r="E275" s="87">
        <v>100000</v>
      </c>
      <c r="F275" s="87">
        <v>100000</v>
      </c>
    </row>
    <row r="276" spans="1:6" ht="15.75" x14ac:dyDescent="0.25">
      <c r="A276" s="17" t="s">
        <v>328</v>
      </c>
      <c r="B276" s="13">
        <v>2030400000</v>
      </c>
      <c r="C276" s="13"/>
      <c r="D276" s="87">
        <f>D277+D279</f>
        <v>64055325.439999998</v>
      </c>
      <c r="E276" s="87">
        <f>E277+E279</f>
        <v>58400000</v>
      </c>
      <c r="F276" s="87">
        <f>F277+F279</f>
        <v>67399700</v>
      </c>
    </row>
    <row r="277" spans="1:6" ht="15.75" x14ac:dyDescent="0.25">
      <c r="A277" s="12" t="s">
        <v>241</v>
      </c>
      <c r="B277" s="13">
        <v>2030403560</v>
      </c>
      <c r="C277" s="13"/>
      <c r="D277" s="87">
        <f t="shared" ref="D277:F277" si="57">D278</f>
        <v>62650000</v>
      </c>
      <c r="E277" s="87">
        <f t="shared" si="57"/>
        <v>58400000</v>
      </c>
      <c r="F277" s="87">
        <f t="shared" si="57"/>
        <v>67399700</v>
      </c>
    </row>
    <row r="278" spans="1:6" ht="31.5" x14ac:dyDescent="0.25">
      <c r="A278" s="17" t="s">
        <v>167</v>
      </c>
      <c r="B278" s="13">
        <v>2030403560</v>
      </c>
      <c r="C278" s="13">
        <v>200</v>
      </c>
      <c r="D278" s="87">
        <v>62650000</v>
      </c>
      <c r="E278" s="87">
        <v>58400000</v>
      </c>
      <c r="F278" s="87">
        <v>67399700</v>
      </c>
    </row>
    <row r="279" spans="1:6" ht="47.25" x14ac:dyDescent="0.25">
      <c r="A279" s="17" t="s">
        <v>381</v>
      </c>
      <c r="B279" s="13" t="s">
        <v>380</v>
      </c>
      <c r="C279" s="13"/>
      <c r="D279" s="87">
        <f>D280</f>
        <v>1405325.44</v>
      </c>
      <c r="E279" s="87">
        <f>E280</f>
        <v>0</v>
      </c>
      <c r="F279" s="87">
        <f>F280</f>
        <v>0</v>
      </c>
    </row>
    <row r="280" spans="1:6" ht="31.5" x14ac:dyDescent="0.25">
      <c r="A280" s="17" t="s">
        <v>167</v>
      </c>
      <c r="B280" s="13" t="s">
        <v>380</v>
      </c>
      <c r="C280" s="13">
        <v>200</v>
      </c>
      <c r="D280" s="87">
        <v>1405325.44</v>
      </c>
      <c r="E280" s="87"/>
      <c r="F280" s="87"/>
    </row>
    <row r="281" spans="1:6" ht="15.75" x14ac:dyDescent="0.25">
      <c r="A281" s="30" t="s">
        <v>421</v>
      </c>
      <c r="B281" s="57" t="s">
        <v>423</v>
      </c>
      <c r="C281" s="57"/>
      <c r="D281" s="87">
        <f>D282</f>
        <v>53325889.469999999</v>
      </c>
      <c r="E281" s="87"/>
      <c r="F281" s="87"/>
    </row>
    <row r="282" spans="1:6" ht="15.75" x14ac:dyDescent="0.25">
      <c r="A282" s="30" t="s">
        <v>422</v>
      </c>
      <c r="B282" s="57" t="s">
        <v>424</v>
      </c>
      <c r="C282" s="57"/>
      <c r="D282" s="87">
        <f>D283</f>
        <v>53325889.469999999</v>
      </c>
      <c r="E282" s="87"/>
      <c r="F282" s="87"/>
    </row>
    <row r="283" spans="1:6" ht="15.75" x14ac:dyDescent="0.25">
      <c r="A283" s="30" t="s">
        <v>71</v>
      </c>
      <c r="B283" s="57" t="s">
        <v>424</v>
      </c>
      <c r="C283" s="57">
        <v>400</v>
      </c>
      <c r="D283" s="87">
        <v>53325889.469999999</v>
      </c>
      <c r="E283" s="87"/>
      <c r="F283" s="87"/>
    </row>
    <row r="284" spans="1:6" ht="47.25" x14ac:dyDescent="0.25">
      <c r="A284" s="12" t="s">
        <v>329</v>
      </c>
      <c r="B284" s="13">
        <v>2040000000</v>
      </c>
      <c r="C284" s="13"/>
      <c r="D284" s="87">
        <f t="shared" ref="D284:F285" si="58">D285</f>
        <v>11153400</v>
      </c>
      <c r="E284" s="87">
        <f t="shared" si="58"/>
        <v>11153400</v>
      </c>
      <c r="F284" s="87">
        <f t="shared" si="58"/>
        <v>11153400</v>
      </c>
    </row>
    <row r="285" spans="1:6" ht="31.5" x14ac:dyDescent="0.25">
      <c r="A285" s="12" t="s">
        <v>330</v>
      </c>
      <c r="B285" s="13">
        <v>2040300000</v>
      </c>
      <c r="C285" s="13"/>
      <c r="D285" s="87">
        <f t="shared" si="58"/>
        <v>11153400</v>
      </c>
      <c r="E285" s="87">
        <f t="shared" si="58"/>
        <v>11153400</v>
      </c>
      <c r="F285" s="87">
        <f t="shared" si="58"/>
        <v>11153400</v>
      </c>
    </row>
    <row r="286" spans="1:6" ht="45" x14ac:dyDescent="0.25">
      <c r="A286" s="33" t="s">
        <v>370</v>
      </c>
      <c r="B286" s="13">
        <v>2040345290</v>
      </c>
      <c r="C286" s="13"/>
      <c r="D286" s="87">
        <f t="shared" ref="D286:F286" si="59">D287</f>
        <v>11153400</v>
      </c>
      <c r="E286" s="87">
        <f t="shared" si="59"/>
        <v>11153400</v>
      </c>
      <c r="F286" s="87">
        <f t="shared" si="59"/>
        <v>11153400</v>
      </c>
    </row>
    <row r="287" spans="1:6" ht="31.5" x14ac:dyDescent="0.25">
      <c r="A287" s="12" t="s">
        <v>45</v>
      </c>
      <c r="B287" s="13">
        <v>2040345290</v>
      </c>
      <c r="C287" s="13">
        <v>600</v>
      </c>
      <c r="D287" s="92">
        <v>11153400</v>
      </c>
      <c r="E287" s="92">
        <v>11153400</v>
      </c>
      <c r="F287" s="92">
        <v>11153400</v>
      </c>
    </row>
    <row r="288" spans="1:6" ht="42.75" customHeight="1" x14ac:dyDescent="0.25">
      <c r="A288" s="26" t="s">
        <v>176</v>
      </c>
      <c r="B288" s="52" t="s">
        <v>72</v>
      </c>
      <c r="C288" s="50"/>
      <c r="D288" s="88">
        <f>D289+D294</f>
        <v>1500000</v>
      </c>
      <c r="E288" s="88">
        <f t="shared" ref="E288:F288" si="60">E289+E294</f>
        <v>1500000</v>
      </c>
      <c r="F288" s="88">
        <f t="shared" si="60"/>
        <v>1500000</v>
      </c>
    </row>
    <row r="289" spans="1:6" ht="15.75" x14ac:dyDescent="0.25">
      <c r="A289" s="4" t="s">
        <v>331</v>
      </c>
      <c r="B289" s="38" t="s">
        <v>157</v>
      </c>
      <c r="C289" s="38"/>
      <c r="D289" s="87">
        <f>D290</f>
        <v>1000000</v>
      </c>
      <c r="E289" s="87">
        <f t="shared" ref="E289:F289" si="61">E290</f>
        <v>1000000</v>
      </c>
      <c r="F289" s="87">
        <f t="shared" si="61"/>
        <v>1000000</v>
      </c>
    </row>
    <row r="290" spans="1:6" ht="15.75" x14ac:dyDescent="0.25">
      <c r="A290" s="4" t="s">
        <v>149</v>
      </c>
      <c r="B290" s="38" t="s">
        <v>158</v>
      </c>
      <c r="C290" s="38"/>
      <c r="D290" s="87">
        <f t="shared" ref="D290:F292" si="62">D291</f>
        <v>1000000</v>
      </c>
      <c r="E290" s="87">
        <f t="shared" si="62"/>
        <v>1000000</v>
      </c>
      <c r="F290" s="87">
        <f t="shared" si="62"/>
        <v>1000000</v>
      </c>
    </row>
    <row r="291" spans="1:6" ht="15.75" x14ac:dyDescent="0.25">
      <c r="A291" s="12" t="s">
        <v>34</v>
      </c>
      <c r="B291" s="38" t="s">
        <v>150</v>
      </c>
      <c r="C291" s="38"/>
      <c r="D291" s="87">
        <f t="shared" si="62"/>
        <v>1000000</v>
      </c>
      <c r="E291" s="87">
        <f t="shared" si="62"/>
        <v>1000000</v>
      </c>
      <c r="F291" s="87">
        <f t="shared" si="62"/>
        <v>1000000</v>
      </c>
    </row>
    <row r="292" spans="1:6" ht="31.5" x14ac:dyDescent="0.25">
      <c r="A292" s="9" t="s">
        <v>167</v>
      </c>
      <c r="B292" s="38" t="s">
        <v>150</v>
      </c>
      <c r="C292" s="38" t="s">
        <v>7</v>
      </c>
      <c r="D292" s="87">
        <f t="shared" si="62"/>
        <v>1000000</v>
      </c>
      <c r="E292" s="87">
        <f t="shared" si="62"/>
        <v>1000000</v>
      </c>
      <c r="F292" s="87">
        <f t="shared" si="62"/>
        <v>1000000</v>
      </c>
    </row>
    <row r="293" spans="1:6" ht="15.75" x14ac:dyDescent="0.25">
      <c r="A293" s="4" t="s">
        <v>333</v>
      </c>
      <c r="B293" s="38" t="s">
        <v>159</v>
      </c>
      <c r="C293" s="38"/>
      <c r="D293" s="87">
        <v>1000000</v>
      </c>
      <c r="E293" s="87">
        <v>1000000</v>
      </c>
      <c r="F293" s="87">
        <v>1000000</v>
      </c>
    </row>
    <row r="294" spans="1:6" ht="31.5" x14ac:dyDescent="0.25">
      <c r="A294" s="4" t="s">
        <v>332</v>
      </c>
      <c r="B294" s="38" t="s">
        <v>151</v>
      </c>
      <c r="C294" s="38"/>
      <c r="D294" s="87">
        <f>D296</f>
        <v>500000</v>
      </c>
      <c r="E294" s="87">
        <f>E296</f>
        <v>500000</v>
      </c>
      <c r="F294" s="87">
        <f>F296</f>
        <v>500000</v>
      </c>
    </row>
    <row r="295" spans="1:6" ht="15.75" x14ac:dyDescent="0.25">
      <c r="A295" s="12" t="s">
        <v>41</v>
      </c>
      <c r="B295" s="38" t="s">
        <v>355</v>
      </c>
      <c r="C295" s="38"/>
      <c r="D295" s="87">
        <f t="shared" ref="D295:F297" si="63">D296</f>
        <v>500000</v>
      </c>
      <c r="E295" s="87">
        <f t="shared" si="63"/>
        <v>500000</v>
      </c>
      <c r="F295" s="87">
        <f t="shared" si="63"/>
        <v>500000</v>
      </c>
    </row>
    <row r="296" spans="1:6" ht="31.5" x14ac:dyDescent="0.25">
      <c r="A296" s="9" t="s">
        <v>167</v>
      </c>
      <c r="B296" s="38" t="s">
        <v>355</v>
      </c>
      <c r="C296" s="38" t="s">
        <v>7</v>
      </c>
      <c r="D296" s="87">
        <v>500000</v>
      </c>
      <c r="E296" s="87">
        <v>500000</v>
      </c>
      <c r="F296" s="87">
        <v>500000</v>
      </c>
    </row>
    <row r="297" spans="1:6" ht="31.5" x14ac:dyDescent="0.25">
      <c r="A297" s="15" t="s">
        <v>334</v>
      </c>
      <c r="B297" s="52" t="s">
        <v>64</v>
      </c>
      <c r="C297" s="50"/>
      <c r="D297" s="90">
        <f>D298</f>
        <v>5112351.13</v>
      </c>
      <c r="E297" s="90">
        <f t="shared" si="63"/>
        <v>4880342.78</v>
      </c>
      <c r="F297" s="90">
        <f t="shared" si="63"/>
        <v>4880342.78</v>
      </c>
    </row>
    <row r="298" spans="1:6" ht="31.5" x14ac:dyDescent="0.25">
      <c r="A298" s="6" t="s">
        <v>335</v>
      </c>
      <c r="B298" s="47" t="s">
        <v>65</v>
      </c>
      <c r="C298" s="38"/>
      <c r="D298" s="87">
        <f>D299</f>
        <v>5112351.13</v>
      </c>
      <c r="E298" s="87">
        <f>E299</f>
        <v>4880342.78</v>
      </c>
      <c r="F298" s="87">
        <f>F299</f>
        <v>4880342.78</v>
      </c>
    </row>
    <row r="299" spans="1:6" ht="32.25" customHeight="1" x14ac:dyDescent="0.25">
      <c r="A299" s="19" t="s">
        <v>160</v>
      </c>
      <c r="B299" s="41" t="s">
        <v>164</v>
      </c>
      <c r="C299" s="38"/>
      <c r="D299" s="87">
        <f>D300</f>
        <v>5112351.13</v>
      </c>
      <c r="E299" s="87">
        <f>E300</f>
        <v>4880342.78</v>
      </c>
      <c r="F299" s="87">
        <f>F300</f>
        <v>4880342.78</v>
      </c>
    </row>
    <row r="300" spans="1:6" ht="31.5" x14ac:dyDescent="0.25">
      <c r="A300" s="19" t="s">
        <v>230</v>
      </c>
      <c r="B300" s="41" t="s">
        <v>364</v>
      </c>
      <c r="C300" s="41"/>
      <c r="D300" s="87">
        <f t="shared" ref="D300:F300" si="64">D301</f>
        <v>5112351.13</v>
      </c>
      <c r="E300" s="87">
        <f t="shared" si="64"/>
        <v>4880342.78</v>
      </c>
      <c r="F300" s="87">
        <f t="shared" si="64"/>
        <v>4880342.78</v>
      </c>
    </row>
    <row r="301" spans="1:6" ht="15.75" x14ac:dyDescent="0.25">
      <c r="A301" s="19" t="s">
        <v>163</v>
      </c>
      <c r="B301" s="41" t="s">
        <v>364</v>
      </c>
      <c r="C301" s="41" t="s">
        <v>9</v>
      </c>
      <c r="D301" s="87">
        <v>5112351.13</v>
      </c>
      <c r="E301" s="87">
        <v>4880342.78</v>
      </c>
      <c r="F301" s="87">
        <v>4880342.78</v>
      </c>
    </row>
    <row r="302" spans="1:6" ht="31.5" x14ac:dyDescent="0.25">
      <c r="A302" s="26" t="s">
        <v>336</v>
      </c>
      <c r="B302" s="52" t="s">
        <v>66</v>
      </c>
      <c r="C302" s="50"/>
      <c r="D302" s="88">
        <f>D303</f>
        <v>65000000</v>
      </c>
      <c r="E302" s="88">
        <f>E303</f>
        <v>65000000</v>
      </c>
      <c r="F302" s="88">
        <f>F303</f>
        <v>65000000</v>
      </c>
    </row>
    <row r="303" spans="1:6" ht="47.25" x14ac:dyDescent="0.25">
      <c r="A303" s="4" t="s">
        <v>337</v>
      </c>
      <c r="B303" s="47" t="s">
        <v>338</v>
      </c>
      <c r="C303" s="50"/>
      <c r="D303" s="85">
        <f>D304</f>
        <v>65000000</v>
      </c>
      <c r="E303" s="85">
        <f t="shared" ref="E303:F303" si="65">E304</f>
        <v>65000000</v>
      </c>
      <c r="F303" s="85">
        <f t="shared" si="65"/>
        <v>65000000</v>
      </c>
    </row>
    <row r="304" spans="1:6" ht="31.5" x14ac:dyDescent="0.25">
      <c r="A304" s="4" t="s">
        <v>152</v>
      </c>
      <c r="B304" s="29">
        <v>2410100000</v>
      </c>
      <c r="C304" s="13"/>
      <c r="D304" s="87">
        <f>D305</f>
        <v>65000000</v>
      </c>
      <c r="E304" s="87">
        <f>E305</f>
        <v>65000000</v>
      </c>
      <c r="F304" s="87">
        <f>F305</f>
        <v>65000000</v>
      </c>
    </row>
    <row r="305" spans="1:6" ht="15.75" x14ac:dyDescent="0.25">
      <c r="A305" s="20" t="s">
        <v>239</v>
      </c>
      <c r="B305" s="69" t="s">
        <v>240</v>
      </c>
      <c r="C305" s="38"/>
      <c r="D305" s="87">
        <f t="shared" ref="D305:F305" si="66">D306</f>
        <v>65000000</v>
      </c>
      <c r="E305" s="87">
        <f t="shared" si="66"/>
        <v>65000000</v>
      </c>
      <c r="F305" s="87">
        <f t="shared" si="66"/>
        <v>65000000</v>
      </c>
    </row>
    <row r="306" spans="1:6" ht="31.5" x14ac:dyDescent="0.25">
      <c r="A306" s="17" t="s">
        <v>339</v>
      </c>
      <c r="B306" s="69" t="s">
        <v>240</v>
      </c>
      <c r="C306" s="38" t="s">
        <v>7</v>
      </c>
      <c r="D306" s="87">
        <v>65000000</v>
      </c>
      <c r="E306" s="87">
        <v>65000000</v>
      </c>
      <c r="F306" s="87">
        <v>65000000</v>
      </c>
    </row>
    <row r="307" spans="1:6" ht="31.5" x14ac:dyDescent="0.25">
      <c r="A307" s="25" t="s">
        <v>340</v>
      </c>
      <c r="B307" s="74" t="s">
        <v>191</v>
      </c>
      <c r="C307" s="50"/>
      <c r="D307" s="90">
        <f>D308+D312</f>
        <v>200000</v>
      </c>
      <c r="E307" s="90">
        <f>E308+E312</f>
        <v>200000</v>
      </c>
      <c r="F307" s="90">
        <f>F308+F312</f>
        <v>200000</v>
      </c>
    </row>
    <row r="308" spans="1:6" ht="15.75" x14ac:dyDescent="0.25">
      <c r="A308" s="9" t="s">
        <v>184</v>
      </c>
      <c r="B308" s="73" t="s">
        <v>192</v>
      </c>
      <c r="C308" s="38"/>
      <c r="D308" s="87">
        <f t="shared" ref="D308:F310" si="67">D309</f>
        <v>60000</v>
      </c>
      <c r="E308" s="87">
        <f t="shared" si="67"/>
        <v>60000</v>
      </c>
      <c r="F308" s="87">
        <f t="shared" si="67"/>
        <v>60000</v>
      </c>
    </row>
    <row r="309" spans="1:6" ht="31.5" x14ac:dyDescent="0.25">
      <c r="A309" s="9" t="s">
        <v>185</v>
      </c>
      <c r="B309" s="73" t="s">
        <v>193</v>
      </c>
      <c r="C309" s="38"/>
      <c r="D309" s="87">
        <f t="shared" si="67"/>
        <v>60000</v>
      </c>
      <c r="E309" s="87">
        <f t="shared" si="67"/>
        <v>60000</v>
      </c>
      <c r="F309" s="87">
        <f t="shared" si="67"/>
        <v>60000</v>
      </c>
    </row>
    <row r="310" spans="1:6" ht="15.75" x14ac:dyDescent="0.25">
      <c r="A310" s="9" t="s">
        <v>186</v>
      </c>
      <c r="B310" s="73" t="s">
        <v>194</v>
      </c>
      <c r="C310" s="38"/>
      <c r="D310" s="87">
        <f t="shared" si="67"/>
        <v>60000</v>
      </c>
      <c r="E310" s="87">
        <f t="shared" si="67"/>
        <v>60000</v>
      </c>
      <c r="F310" s="87">
        <f t="shared" si="67"/>
        <v>60000</v>
      </c>
    </row>
    <row r="311" spans="1:6" ht="31.5" x14ac:dyDescent="0.25">
      <c r="A311" s="9" t="s">
        <v>167</v>
      </c>
      <c r="B311" s="73" t="s">
        <v>194</v>
      </c>
      <c r="C311" s="38" t="s">
        <v>7</v>
      </c>
      <c r="D311" s="87">
        <v>60000</v>
      </c>
      <c r="E311" s="87">
        <v>60000</v>
      </c>
      <c r="F311" s="87">
        <v>60000</v>
      </c>
    </row>
    <row r="312" spans="1:6" ht="15.75" x14ac:dyDescent="0.25">
      <c r="A312" s="9" t="s">
        <v>187</v>
      </c>
      <c r="B312" s="73" t="s">
        <v>195</v>
      </c>
      <c r="C312" s="38"/>
      <c r="D312" s="87">
        <f>D313+D316</f>
        <v>140000</v>
      </c>
      <c r="E312" s="87">
        <f>E313+E316</f>
        <v>140000</v>
      </c>
      <c r="F312" s="87">
        <f>F313+F316</f>
        <v>140000</v>
      </c>
    </row>
    <row r="313" spans="1:6" ht="31.5" x14ac:dyDescent="0.25">
      <c r="A313" s="9" t="s">
        <v>188</v>
      </c>
      <c r="B313" s="73" t="s">
        <v>196</v>
      </c>
      <c r="C313" s="38"/>
      <c r="D313" s="87">
        <f t="shared" ref="D313:F314" si="68">D314</f>
        <v>80000</v>
      </c>
      <c r="E313" s="87">
        <f t="shared" si="68"/>
        <v>80000</v>
      </c>
      <c r="F313" s="87">
        <f t="shared" si="68"/>
        <v>80000</v>
      </c>
    </row>
    <row r="314" spans="1:6" ht="15.75" x14ac:dyDescent="0.25">
      <c r="A314" s="9" t="s">
        <v>189</v>
      </c>
      <c r="B314" s="73" t="s">
        <v>197</v>
      </c>
      <c r="C314" s="38"/>
      <c r="D314" s="87">
        <f t="shared" si="68"/>
        <v>80000</v>
      </c>
      <c r="E314" s="87">
        <f t="shared" si="68"/>
        <v>80000</v>
      </c>
      <c r="F314" s="87">
        <f t="shared" si="68"/>
        <v>80000</v>
      </c>
    </row>
    <row r="315" spans="1:6" ht="31.5" x14ac:dyDescent="0.25">
      <c r="A315" s="9" t="s">
        <v>167</v>
      </c>
      <c r="B315" s="73" t="s">
        <v>197</v>
      </c>
      <c r="C315" s="38" t="s">
        <v>7</v>
      </c>
      <c r="D315" s="87">
        <v>80000</v>
      </c>
      <c r="E315" s="87">
        <v>80000</v>
      </c>
      <c r="F315" s="87">
        <v>80000</v>
      </c>
    </row>
    <row r="316" spans="1:6" ht="15.75" x14ac:dyDescent="0.25">
      <c r="A316" s="9" t="s">
        <v>190</v>
      </c>
      <c r="B316" s="73" t="s">
        <v>198</v>
      </c>
      <c r="C316" s="38"/>
      <c r="D316" s="87">
        <f t="shared" ref="D316:F317" si="69">D317</f>
        <v>60000</v>
      </c>
      <c r="E316" s="87">
        <f t="shared" si="69"/>
        <v>60000</v>
      </c>
      <c r="F316" s="87">
        <f t="shared" si="69"/>
        <v>60000</v>
      </c>
    </row>
    <row r="317" spans="1:6" ht="15.75" x14ac:dyDescent="0.25">
      <c r="A317" s="9" t="s">
        <v>189</v>
      </c>
      <c r="B317" s="73" t="s">
        <v>199</v>
      </c>
      <c r="C317" s="38"/>
      <c r="D317" s="87">
        <f t="shared" si="69"/>
        <v>60000</v>
      </c>
      <c r="E317" s="87">
        <f t="shared" si="69"/>
        <v>60000</v>
      </c>
      <c r="F317" s="87">
        <f t="shared" si="69"/>
        <v>60000</v>
      </c>
    </row>
    <row r="318" spans="1:6" ht="31.5" x14ac:dyDescent="0.25">
      <c r="A318" s="9" t="s">
        <v>167</v>
      </c>
      <c r="B318" s="73" t="s">
        <v>199</v>
      </c>
      <c r="C318" s="38" t="s">
        <v>7</v>
      </c>
      <c r="D318" s="87">
        <v>60000</v>
      </c>
      <c r="E318" s="87">
        <v>60000</v>
      </c>
      <c r="F318" s="87">
        <v>60000</v>
      </c>
    </row>
    <row r="319" spans="1:6" ht="47.25" x14ac:dyDescent="0.25">
      <c r="A319" s="15" t="s">
        <v>341</v>
      </c>
      <c r="B319" s="50" t="s">
        <v>247</v>
      </c>
      <c r="C319" s="50"/>
      <c r="D319" s="90">
        <f t="shared" ref="D319:F321" si="70">D320</f>
        <v>2036920</v>
      </c>
      <c r="E319" s="90">
        <f t="shared" si="70"/>
        <v>2032050</v>
      </c>
      <c r="F319" s="90">
        <f t="shared" si="70"/>
        <v>2032050</v>
      </c>
    </row>
    <row r="320" spans="1:6" ht="31.5" x14ac:dyDescent="0.25">
      <c r="A320" s="6" t="s">
        <v>342</v>
      </c>
      <c r="B320" s="49" t="s">
        <v>244</v>
      </c>
      <c r="C320" s="49"/>
      <c r="D320" s="87">
        <f t="shared" si="70"/>
        <v>2036920</v>
      </c>
      <c r="E320" s="87">
        <f t="shared" si="70"/>
        <v>2032050</v>
      </c>
      <c r="F320" s="87">
        <f t="shared" si="70"/>
        <v>2032050</v>
      </c>
    </row>
    <row r="321" spans="1:6" ht="15.75" x14ac:dyDescent="0.25">
      <c r="A321" s="9" t="s">
        <v>343</v>
      </c>
      <c r="B321" s="49" t="s">
        <v>245</v>
      </c>
      <c r="C321" s="49"/>
      <c r="D321" s="87">
        <f t="shared" si="70"/>
        <v>2036920</v>
      </c>
      <c r="E321" s="87">
        <f t="shared" si="70"/>
        <v>2032050</v>
      </c>
      <c r="F321" s="87">
        <f t="shared" si="70"/>
        <v>2032050</v>
      </c>
    </row>
    <row r="322" spans="1:6" ht="15.75" x14ac:dyDescent="0.25">
      <c r="A322" s="9" t="s">
        <v>243</v>
      </c>
      <c r="B322" s="49" t="s">
        <v>246</v>
      </c>
      <c r="C322" s="49"/>
      <c r="D322" s="87">
        <f t="shared" ref="D322:F322" si="71">D323</f>
        <v>2036920</v>
      </c>
      <c r="E322" s="87">
        <f t="shared" si="71"/>
        <v>2032050</v>
      </c>
      <c r="F322" s="87">
        <f t="shared" si="71"/>
        <v>2032050</v>
      </c>
    </row>
    <row r="323" spans="1:6" ht="15.75" x14ac:dyDescent="0.25">
      <c r="A323" s="11" t="s">
        <v>163</v>
      </c>
      <c r="B323" s="49" t="s">
        <v>246</v>
      </c>
      <c r="C323" s="49" t="s">
        <v>9</v>
      </c>
      <c r="D323" s="87">
        <v>2036920</v>
      </c>
      <c r="E323" s="87">
        <v>2032050</v>
      </c>
      <c r="F323" s="87">
        <v>2032050</v>
      </c>
    </row>
    <row r="324" spans="1:6" ht="63" x14ac:dyDescent="0.25">
      <c r="A324" s="18" t="s">
        <v>344</v>
      </c>
      <c r="B324" s="14">
        <v>270000000</v>
      </c>
      <c r="C324" s="14"/>
      <c r="D324" s="90">
        <f t="shared" ref="D324:F324" si="72">D325</f>
        <v>13000000</v>
      </c>
      <c r="E324" s="90">
        <f t="shared" si="72"/>
        <v>0</v>
      </c>
      <c r="F324" s="90">
        <f t="shared" si="72"/>
        <v>0</v>
      </c>
    </row>
    <row r="325" spans="1:6" ht="15.75" x14ac:dyDescent="0.25">
      <c r="A325" s="32" t="s">
        <v>374</v>
      </c>
      <c r="B325" s="57">
        <v>2710000000</v>
      </c>
      <c r="C325" s="57"/>
      <c r="D325" s="87">
        <f t="shared" ref="D325:F326" si="73">D326</f>
        <v>13000000</v>
      </c>
      <c r="E325" s="87">
        <f t="shared" si="73"/>
        <v>0</v>
      </c>
      <c r="F325" s="87">
        <f t="shared" si="73"/>
        <v>0</v>
      </c>
    </row>
    <row r="326" spans="1:6" ht="15.75" x14ac:dyDescent="0.25">
      <c r="A326" s="34" t="s">
        <v>449</v>
      </c>
      <c r="B326" s="57">
        <v>2710300000</v>
      </c>
      <c r="C326" s="57"/>
      <c r="D326" s="87">
        <f t="shared" si="73"/>
        <v>13000000</v>
      </c>
      <c r="E326" s="87">
        <f t="shared" si="73"/>
        <v>0</v>
      </c>
      <c r="F326" s="87">
        <f t="shared" si="73"/>
        <v>0</v>
      </c>
    </row>
    <row r="327" spans="1:6" ht="31.5" x14ac:dyDescent="0.25">
      <c r="A327" s="12" t="s">
        <v>43</v>
      </c>
      <c r="B327" s="57">
        <v>2710361320</v>
      </c>
      <c r="C327" s="57"/>
      <c r="D327" s="87">
        <f t="shared" ref="D327:F327" si="74">D328</f>
        <v>13000000</v>
      </c>
      <c r="E327" s="87">
        <f t="shared" si="74"/>
        <v>0</v>
      </c>
      <c r="F327" s="87">
        <f t="shared" si="74"/>
        <v>0</v>
      </c>
    </row>
    <row r="328" spans="1:6" ht="15.75" x14ac:dyDescent="0.25">
      <c r="A328" s="34" t="s">
        <v>71</v>
      </c>
      <c r="B328" s="57">
        <v>2710361320</v>
      </c>
      <c r="C328" s="57">
        <v>400</v>
      </c>
      <c r="D328" s="87">
        <v>13000000</v>
      </c>
      <c r="E328" s="87"/>
      <c r="F328" s="87"/>
    </row>
    <row r="329" spans="1:6" ht="31.5" x14ac:dyDescent="0.25">
      <c r="A329" s="25" t="s">
        <v>170</v>
      </c>
      <c r="B329" s="53" t="s">
        <v>171</v>
      </c>
      <c r="C329" s="53"/>
      <c r="D329" s="90">
        <f>D330+D334</f>
        <v>172601000</v>
      </c>
      <c r="E329" s="90">
        <f>E330+E334</f>
        <v>172601000</v>
      </c>
      <c r="F329" s="90">
        <f>F330+F334</f>
        <v>172601000</v>
      </c>
    </row>
    <row r="330" spans="1:6" ht="47.25" x14ac:dyDescent="0.25">
      <c r="A330" s="9" t="s">
        <v>345</v>
      </c>
      <c r="B330" s="37" t="s">
        <v>201</v>
      </c>
      <c r="C330" s="37"/>
      <c r="D330" s="87">
        <f t="shared" ref="D330:F331" si="75">D331</f>
        <v>7215900</v>
      </c>
      <c r="E330" s="87">
        <f t="shared" si="75"/>
        <v>7215900</v>
      </c>
      <c r="F330" s="87">
        <f t="shared" si="75"/>
        <v>7215900</v>
      </c>
    </row>
    <row r="331" spans="1:6" ht="15.75" x14ac:dyDescent="0.25">
      <c r="A331" s="12" t="s">
        <v>346</v>
      </c>
      <c r="B331" s="37" t="s">
        <v>202</v>
      </c>
      <c r="C331" s="37"/>
      <c r="D331" s="87">
        <f t="shared" si="75"/>
        <v>7215900</v>
      </c>
      <c r="E331" s="87">
        <f t="shared" si="75"/>
        <v>7215900</v>
      </c>
      <c r="F331" s="87">
        <f t="shared" si="75"/>
        <v>7215900</v>
      </c>
    </row>
    <row r="332" spans="1:6" ht="15.75" x14ac:dyDescent="0.25">
      <c r="A332" s="12" t="s">
        <v>347</v>
      </c>
      <c r="B332" s="37" t="s">
        <v>203</v>
      </c>
      <c r="C332" s="37"/>
      <c r="D332" s="87">
        <f t="shared" ref="D332:F332" si="76">D333</f>
        <v>7215900</v>
      </c>
      <c r="E332" s="87">
        <f t="shared" si="76"/>
        <v>7215900</v>
      </c>
      <c r="F332" s="87">
        <f t="shared" si="76"/>
        <v>7215900</v>
      </c>
    </row>
    <row r="333" spans="1:6" ht="15.75" x14ac:dyDescent="0.25">
      <c r="A333" s="9" t="s">
        <v>163</v>
      </c>
      <c r="B333" s="37" t="s">
        <v>203</v>
      </c>
      <c r="C333" s="13">
        <v>300</v>
      </c>
      <c r="D333" s="87">
        <v>7215900</v>
      </c>
      <c r="E333" s="87">
        <v>7215900</v>
      </c>
      <c r="F333" s="87">
        <v>7215900</v>
      </c>
    </row>
    <row r="334" spans="1:6" ht="47.25" x14ac:dyDescent="0.25">
      <c r="A334" s="9" t="s">
        <v>348</v>
      </c>
      <c r="B334" s="37" t="s">
        <v>172</v>
      </c>
      <c r="C334" s="37"/>
      <c r="D334" s="87">
        <f>D335+D342</f>
        <v>165385100</v>
      </c>
      <c r="E334" s="87">
        <f>E335+E342</f>
        <v>165385100</v>
      </c>
      <c r="F334" s="87">
        <f>F335+F342</f>
        <v>165385100</v>
      </c>
    </row>
    <row r="335" spans="1:6" ht="31.5" x14ac:dyDescent="0.25">
      <c r="A335" s="9" t="s">
        <v>284</v>
      </c>
      <c r="B335" s="37" t="s">
        <v>173</v>
      </c>
      <c r="C335" s="37"/>
      <c r="D335" s="87">
        <f>D336+D340</f>
        <v>143203700</v>
      </c>
      <c r="E335" s="87">
        <f>E336+E340</f>
        <v>143203700</v>
      </c>
      <c r="F335" s="87">
        <f>F336+F340</f>
        <v>143203700</v>
      </c>
    </row>
    <row r="336" spans="1:6" ht="15.75" x14ac:dyDescent="0.25">
      <c r="A336" s="9" t="s">
        <v>40</v>
      </c>
      <c r="B336" s="37" t="s">
        <v>174</v>
      </c>
      <c r="C336" s="37"/>
      <c r="D336" s="87">
        <f>D337+D338+D339</f>
        <v>139103800</v>
      </c>
      <c r="E336" s="87">
        <f>E337+E338+E339</f>
        <v>139103800</v>
      </c>
      <c r="F336" s="87">
        <f>F337+F338+F339</f>
        <v>139103800</v>
      </c>
    </row>
    <row r="337" spans="1:6" ht="47.25" x14ac:dyDescent="0.25">
      <c r="A337" s="9" t="s">
        <v>39</v>
      </c>
      <c r="B337" s="37" t="s">
        <v>174</v>
      </c>
      <c r="C337" s="37" t="s">
        <v>11</v>
      </c>
      <c r="D337" s="87">
        <v>120294000</v>
      </c>
      <c r="E337" s="87">
        <v>120294000</v>
      </c>
      <c r="F337" s="87">
        <v>120294000</v>
      </c>
    </row>
    <row r="338" spans="1:6" ht="31.5" x14ac:dyDescent="0.25">
      <c r="A338" s="9" t="s">
        <v>167</v>
      </c>
      <c r="B338" s="37" t="s">
        <v>174</v>
      </c>
      <c r="C338" s="37" t="s">
        <v>7</v>
      </c>
      <c r="D338" s="87">
        <v>17911800</v>
      </c>
      <c r="E338" s="87">
        <v>17911800</v>
      </c>
      <c r="F338" s="87">
        <v>17911800</v>
      </c>
    </row>
    <row r="339" spans="1:6" ht="15.75" x14ac:dyDescent="0.25">
      <c r="A339" s="12" t="s">
        <v>42</v>
      </c>
      <c r="B339" s="37" t="s">
        <v>174</v>
      </c>
      <c r="C339" s="37" t="s">
        <v>16</v>
      </c>
      <c r="D339" s="87">
        <v>898000</v>
      </c>
      <c r="E339" s="87">
        <v>898000</v>
      </c>
      <c r="F339" s="87">
        <v>898000</v>
      </c>
    </row>
    <row r="340" spans="1:6" ht="31.5" x14ac:dyDescent="0.25">
      <c r="A340" s="12" t="s">
        <v>349</v>
      </c>
      <c r="B340" s="37" t="s">
        <v>175</v>
      </c>
      <c r="C340" s="37"/>
      <c r="D340" s="86">
        <f>D341</f>
        <v>4099900</v>
      </c>
      <c r="E340" s="86">
        <f>E341</f>
        <v>4099900</v>
      </c>
      <c r="F340" s="86">
        <f>F341</f>
        <v>4099900</v>
      </c>
    </row>
    <row r="341" spans="1:6" ht="48" customHeight="1" x14ac:dyDescent="0.25">
      <c r="A341" s="9" t="s">
        <v>39</v>
      </c>
      <c r="B341" s="37" t="s">
        <v>175</v>
      </c>
      <c r="C341" s="37" t="s">
        <v>11</v>
      </c>
      <c r="D341" s="86">
        <v>4099900</v>
      </c>
      <c r="E341" s="86">
        <v>4099900</v>
      </c>
      <c r="F341" s="86">
        <v>4099900</v>
      </c>
    </row>
    <row r="342" spans="1:6" ht="15.75" x14ac:dyDescent="0.25">
      <c r="A342" s="31" t="s">
        <v>397</v>
      </c>
      <c r="B342" s="42">
        <v>2830200000</v>
      </c>
      <c r="C342" s="42"/>
      <c r="D342" s="86">
        <f>D343</f>
        <v>22181400</v>
      </c>
      <c r="E342" s="86">
        <f>E343</f>
        <v>22181400</v>
      </c>
      <c r="F342" s="86">
        <f>F343</f>
        <v>22181400</v>
      </c>
    </row>
    <row r="343" spans="1:6" ht="45" x14ac:dyDescent="0.25">
      <c r="A343" s="31" t="s">
        <v>26</v>
      </c>
      <c r="B343" s="42">
        <v>2830245290</v>
      </c>
      <c r="C343" s="42"/>
      <c r="D343" s="87">
        <f t="shared" ref="D343:F343" si="77">D344</f>
        <v>22181400</v>
      </c>
      <c r="E343" s="87">
        <f t="shared" si="77"/>
        <v>22181400</v>
      </c>
      <c r="F343" s="87">
        <f t="shared" si="77"/>
        <v>22181400</v>
      </c>
    </row>
    <row r="344" spans="1:6" ht="30" x14ac:dyDescent="0.25">
      <c r="A344" s="31" t="s">
        <v>45</v>
      </c>
      <c r="B344" s="42">
        <v>2830245290</v>
      </c>
      <c r="C344" s="42">
        <v>600</v>
      </c>
      <c r="D344" s="92">
        <v>22181400</v>
      </c>
      <c r="E344" s="92">
        <v>22181400</v>
      </c>
      <c r="F344" s="92">
        <v>22181400</v>
      </c>
    </row>
    <row r="345" spans="1:6" ht="15.75" x14ac:dyDescent="0.25">
      <c r="A345" s="25" t="s">
        <v>33</v>
      </c>
      <c r="B345" s="61">
        <v>990000000</v>
      </c>
      <c r="C345" s="61"/>
      <c r="D345" s="88">
        <f>D355+D346+D349+D357+D351+D360+D353+D362</f>
        <v>25631500</v>
      </c>
      <c r="E345" s="88">
        <f>E355+E346+E349+E357+E351+E360+E353+E362</f>
        <v>48739800</v>
      </c>
      <c r="F345" s="88">
        <f>F355+F346+F349+F357+F351+F360+F353+F362</f>
        <v>85739800</v>
      </c>
    </row>
    <row r="346" spans="1:6" ht="15.75" x14ac:dyDescent="0.25">
      <c r="A346" s="9" t="s">
        <v>44</v>
      </c>
      <c r="B346" s="38" t="s">
        <v>153</v>
      </c>
      <c r="C346" s="38"/>
      <c r="D346" s="86">
        <f>D347+D348</f>
        <v>5084400</v>
      </c>
      <c r="E346" s="86">
        <f>E347+E348</f>
        <v>5084400</v>
      </c>
      <c r="F346" s="86">
        <f>F347+F348</f>
        <v>5084400</v>
      </c>
    </row>
    <row r="347" spans="1:6" ht="47.25" x14ac:dyDescent="0.25">
      <c r="A347" s="9" t="s">
        <v>39</v>
      </c>
      <c r="B347" s="38" t="s">
        <v>153</v>
      </c>
      <c r="C347" s="38" t="s">
        <v>11</v>
      </c>
      <c r="D347" s="86">
        <v>4590500</v>
      </c>
      <c r="E347" s="86">
        <v>4590500</v>
      </c>
      <c r="F347" s="86">
        <v>4590500</v>
      </c>
    </row>
    <row r="348" spans="1:6" ht="31.5" x14ac:dyDescent="0.25">
      <c r="A348" s="9" t="s">
        <v>167</v>
      </c>
      <c r="B348" s="38" t="s">
        <v>153</v>
      </c>
      <c r="C348" s="38" t="s">
        <v>7</v>
      </c>
      <c r="D348" s="86">
        <v>493900</v>
      </c>
      <c r="E348" s="86">
        <v>493900</v>
      </c>
      <c r="F348" s="86">
        <v>493900</v>
      </c>
    </row>
    <row r="349" spans="1:6" ht="31.5" x14ac:dyDescent="0.25">
      <c r="A349" s="12" t="s">
        <v>350</v>
      </c>
      <c r="B349" s="13">
        <v>9900051180</v>
      </c>
      <c r="C349" s="13"/>
      <c r="D349" s="87">
        <f t="shared" ref="D349:F349" si="78">D350</f>
        <v>5350100</v>
      </c>
      <c r="E349" s="87">
        <f t="shared" si="78"/>
        <v>5537000</v>
      </c>
      <c r="F349" s="87">
        <f t="shared" si="78"/>
        <v>5537000</v>
      </c>
    </row>
    <row r="350" spans="1:6" ht="15.75" x14ac:dyDescent="0.25">
      <c r="A350" s="9" t="s">
        <v>165</v>
      </c>
      <c r="B350" s="13">
        <v>9900051180</v>
      </c>
      <c r="C350" s="13">
        <v>530</v>
      </c>
      <c r="D350" s="87">
        <v>5350100</v>
      </c>
      <c r="E350" s="87">
        <v>5537000</v>
      </c>
      <c r="F350" s="87">
        <v>5537000</v>
      </c>
    </row>
    <row r="351" spans="1:6" ht="45" x14ac:dyDescent="0.25">
      <c r="A351" s="29" t="s">
        <v>352</v>
      </c>
      <c r="B351" s="39" t="s">
        <v>354</v>
      </c>
      <c r="C351" s="40"/>
      <c r="D351" s="86">
        <f t="shared" ref="D351:F351" si="79">D352</f>
        <v>16400</v>
      </c>
      <c r="E351" s="86">
        <f t="shared" si="79"/>
        <v>14500</v>
      </c>
      <c r="F351" s="86">
        <f t="shared" si="79"/>
        <v>14500</v>
      </c>
    </row>
    <row r="352" spans="1:6" ht="30" x14ac:dyDescent="0.25">
      <c r="A352" s="30" t="s">
        <v>353</v>
      </c>
      <c r="B352" s="39" t="s">
        <v>354</v>
      </c>
      <c r="C352" s="40" t="s">
        <v>7</v>
      </c>
      <c r="D352" s="86">
        <v>16400</v>
      </c>
      <c r="E352" s="86">
        <v>14500</v>
      </c>
      <c r="F352" s="86">
        <v>14500</v>
      </c>
    </row>
    <row r="353" spans="1:6" ht="30" x14ac:dyDescent="0.25">
      <c r="A353" s="75" t="s">
        <v>183</v>
      </c>
      <c r="B353" s="39" t="s">
        <v>392</v>
      </c>
      <c r="C353" s="40"/>
      <c r="D353" s="87">
        <f>D354</f>
        <v>400000</v>
      </c>
      <c r="E353" s="87">
        <f>E354</f>
        <v>400000</v>
      </c>
      <c r="F353" s="87">
        <f>F354</f>
        <v>400000</v>
      </c>
    </row>
    <row r="354" spans="1:6" ht="30" x14ac:dyDescent="0.25">
      <c r="A354" s="32" t="s">
        <v>4</v>
      </c>
      <c r="B354" s="39" t="s">
        <v>392</v>
      </c>
      <c r="C354" s="40" t="s">
        <v>7</v>
      </c>
      <c r="D354" s="87">
        <v>400000</v>
      </c>
      <c r="E354" s="87">
        <v>400000</v>
      </c>
      <c r="F354" s="87">
        <v>400000</v>
      </c>
    </row>
    <row r="355" spans="1:6" ht="31.5" x14ac:dyDescent="0.25">
      <c r="A355" s="9" t="s">
        <v>35</v>
      </c>
      <c r="B355" s="13">
        <v>9900064450</v>
      </c>
      <c r="C355" s="13"/>
      <c r="D355" s="87">
        <f>D356</f>
        <v>400000</v>
      </c>
      <c r="E355" s="87">
        <f>E356</f>
        <v>400000</v>
      </c>
      <c r="F355" s="87">
        <f>F356</f>
        <v>400000</v>
      </c>
    </row>
    <row r="356" spans="1:6" ht="31.5" x14ac:dyDescent="0.25">
      <c r="A356" s="5" t="s">
        <v>283</v>
      </c>
      <c r="B356" s="13">
        <v>9900064450</v>
      </c>
      <c r="C356" s="13">
        <v>200</v>
      </c>
      <c r="D356" s="87">
        <v>400000</v>
      </c>
      <c r="E356" s="87">
        <v>400000</v>
      </c>
      <c r="F356" s="87">
        <v>400000</v>
      </c>
    </row>
    <row r="357" spans="1:6" ht="31.5" x14ac:dyDescent="0.25">
      <c r="A357" s="27" t="s">
        <v>351</v>
      </c>
      <c r="B357" s="41" t="s">
        <v>233</v>
      </c>
      <c r="C357" s="13"/>
      <c r="D357" s="86">
        <f>D358+D359</f>
        <v>2303900</v>
      </c>
      <c r="E357" s="86">
        <f>E358+E359</f>
        <v>2303900</v>
      </c>
      <c r="F357" s="86">
        <f>F358+F359</f>
        <v>2303900</v>
      </c>
    </row>
    <row r="358" spans="1:6" ht="47.25" x14ac:dyDescent="0.25">
      <c r="A358" s="17" t="s">
        <v>39</v>
      </c>
      <c r="B358" s="41" t="s">
        <v>233</v>
      </c>
      <c r="C358" s="13">
        <v>100</v>
      </c>
      <c r="D358" s="86">
        <v>2190800</v>
      </c>
      <c r="E358" s="86">
        <v>2190800</v>
      </c>
      <c r="F358" s="86">
        <v>2190800</v>
      </c>
    </row>
    <row r="359" spans="1:6" ht="31.5" x14ac:dyDescent="0.25">
      <c r="A359" s="17" t="s">
        <v>167</v>
      </c>
      <c r="B359" s="41" t="s">
        <v>233</v>
      </c>
      <c r="C359" s="13">
        <v>200</v>
      </c>
      <c r="D359" s="86">
        <v>113100</v>
      </c>
      <c r="E359" s="86">
        <v>113100</v>
      </c>
      <c r="F359" s="86">
        <v>113100</v>
      </c>
    </row>
    <row r="360" spans="1:6" ht="47.25" x14ac:dyDescent="0.25">
      <c r="A360" s="9" t="s">
        <v>377</v>
      </c>
      <c r="B360" s="66" t="s">
        <v>382</v>
      </c>
      <c r="C360" s="42"/>
      <c r="D360" s="87">
        <f>D361</f>
        <v>12076700</v>
      </c>
      <c r="E360" s="87">
        <f>E361</f>
        <v>0</v>
      </c>
      <c r="F360" s="87">
        <f>F361</f>
        <v>0</v>
      </c>
    </row>
    <row r="361" spans="1:6" ht="15.75" x14ac:dyDescent="0.25">
      <c r="A361" s="9" t="s">
        <v>42</v>
      </c>
      <c r="B361" s="66" t="s">
        <v>382</v>
      </c>
      <c r="C361" s="42">
        <v>800</v>
      </c>
      <c r="D361" s="87">
        <v>12076700</v>
      </c>
      <c r="E361" s="87"/>
      <c r="F361" s="87"/>
    </row>
    <row r="362" spans="1:6" ht="15.75" x14ac:dyDescent="0.25">
      <c r="A362" s="32" t="s">
        <v>415</v>
      </c>
      <c r="B362" s="78"/>
      <c r="C362" s="79"/>
      <c r="D362" s="87"/>
      <c r="E362" s="92">
        <v>35000000</v>
      </c>
      <c r="F362" s="92">
        <v>72000000</v>
      </c>
    </row>
    <row r="363" spans="1:6" ht="15.75" x14ac:dyDescent="0.25">
      <c r="A363" s="10" t="s">
        <v>36</v>
      </c>
      <c r="B363" s="61"/>
      <c r="C363" s="61"/>
      <c r="D363" s="84">
        <f>D345+D13</f>
        <v>3763276001.8199997</v>
      </c>
      <c r="E363" s="84">
        <f>E345+E13</f>
        <v>3377353172.2999997</v>
      </c>
      <c r="F363" s="84">
        <f>F345+F13</f>
        <v>3289878723.5200005</v>
      </c>
    </row>
  </sheetData>
  <mergeCells count="9">
    <mergeCell ref="A1:F1"/>
    <mergeCell ref="A2:F2"/>
    <mergeCell ref="A3:F3"/>
    <mergeCell ref="A4:F4"/>
    <mergeCell ref="A10:A11"/>
    <mergeCell ref="B10:B11"/>
    <mergeCell ref="C10:C11"/>
    <mergeCell ref="D10:F10"/>
    <mergeCell ref="A6:F8"/>
  </mergeCells>
  <pageMargins left="0.39370078740157483" right="0" top="0.35433070866141736" bottom="0.15748031496062992" header="0.31496062992125984" footer="0"/>
  <pageSetup paperSize="9" scale="8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4" sqref="H24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2023-2025</vt:lpstr>
      <vt:lpstr>Лист3</vt:lpstr>
      <vt:lpstr>'2023-2025'!Область_печати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2023-01-16T07:02:36Z</dcterms:modified>
</cp:coreProperties>
</file>