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240" yWindow="105" windowWidth="14805" windowHeight="8010" activeTab="3"/>
  </bookViews>
  <sheets>
    <sheet name="2016" sheetId="1" r:id="rId1"/>
    <sheet name="2017" sheetId="2" r:id="rId2"/>
    <sheet name="2018" sheetId="3" r:id="rId3"/>
    <sheet name="2019" sheetId="4" r:id="rId4"/>
  </sheets>
  <externalReferences>
    <externalReference r:id="rId5"/>
    <externalReference r:id="rId6"/>
  </externalReferences>
  <calcPr calcId="152511"/>
</workbook>
</file>

<file path=xl/calcChain.xml><?xml version="1.0" encoding="utf-8"?>
<calcChain xmlns="http://schemas.openxmlformats.org/spreadsheetml/2006/main">
  <c r="G6" i="4" l="1"/>
  <c r="E6" i="4" s="1"/>
  <c r="F6" i="4"/>
  <c r="G5" i="4"/>
  <c r="F5" i="4"/>
  <c r="B4" i="3" l="1"/>
  <c r="C1" i="3" l="1"/>
  <c r="D1" i="3"/>
  <c r="E1" i="3"/>
  <c r="F1" i="3"/>
  <c r="G1" i="3"/>
  <c r="A2" i="3"/>
  <c r="B2" i="3"/>
  <c r="C2" i="3"/>
  <c r="D2" i="3"/>
  <c r="E2" i="3"/>
  <c r="F2" i="3"/>
  <c r="G2" i="3"/>
  <c r="A3" i="3"/>
  <c r="B3" i="3"/>
  <c r="C3" i="3"/>
  <c r="D3" i="3"/>
  <c r="E3" i="3"/>
  <c r="F3" i="3"/>
  <c r="G3" i="3"/>
  <c r="A4" i="3"/>
  <c r="C4" i="3"/>
  <c r="D4" i="3"/>
  <c r="E4" i="3"/>
  <c r="F4" i="3"/>
  <c r="G4" i="3"/>
  <c r="A5" i="3"/>
  <c r="B5" i="3"/>
  <c r="C5" i="3"/>
  <c r="D5" i="3"/>
  <c r="E5" i="3"/>
  <c r="F5" i="3"/>
  <c r="G5" i="3"/>
  <c r="A6" i="3"/>
  <c r="B6" i="3"/>
  <c r="C6" i="3"/>
  <c r="D6" i="3"/>
  <c r="E6" i="3"/>
  <c r="F6" i="3"/>
  <c r="G6" i="3"/>
  <c r="A7" i="3"/>
  <c r="B7" i="3"/>
  <c r="C7" i="3"/>
  <c r="D7" i="3"/>
  <c r="E7" i="3"/>
  <c r="F7" i="3"/>
  <c r="G7" i="3"/>
  <c r="A8" i="3"/>
  <c r="B8" i="3"/>
  <c r="C8" i="3"/>
  <c r="D8" i="3"/>
  <c r="E8" i="3"/>
  <c r="F8" i="3"/>
  <c r="G8" i="3"/>
  <c r="A9" i="3"/>
  <c r="B9" i="3"/>
  <c r="C9" i="3"/>
  <c r="D9" i="3"/>
  <c r="E9" i="3"/>
  <c r="F9" i="3"/>
  <c r="G9" i="3"/>
  <c r="A10" i="3"/>
  <c r="B10" i="3"/>
  <c r="C10" i="3"/>
  <c r="D10" i="3"/>
  <c r="E10" i="3"/>
  <c r="F10" i="3"/>
  <c r="G10" i="3"/>
  <c r="A11" i="3"/>
  <c r="B11" i="3"/>
  <c r="C11" i="3"/>
  <c r="D11" i="3"/>
  <c r="E11" i="3"/>
  <c r="F11" i="3"/>
  <c r="G11" i="3"/>
  <c r="A12" i="3"/>
  <c r="B12" i="3"/>
  <c r="C12" i="3"/>
  <c r="D12" i="3"/>
  <c r="E12" i="3"/>
  <c r="F12" i="3"/>
  <c r="G12" i="3"/>
  <c r="A14" i="3"/>
  <c r="B14" i="3"/>
  <c r="C14" i="3"/>
  <c r="D14" i="3"/>
  <c r="E14" i="3"/>
  <c r="F14" i="3"/>
  <c r="G14" i="3"/>
  <c r="A15" i="3"/>
  <c r="B15" i="3"/>
  <c r="C15" i="3"/>
  <c r="D15" i="3"/>
  <c r="E15" i="3"/>
  <c r="F15" i="3"/>
  <c r="G15" i="3"/>
  <c r="A16" i="3"/>
  <c r="B16" i="3"/>
  <c r="C16" i="3"/>
  <c r="D16" i="3"/>
  <c r="E16" i="3"/>
  <c r="F16" i="3"/>
  <c r="G16" i="3"/>
  <c r="A17" i="3"/>
  <c r="B17" i="3"/>
  <c r="C17" i="3"/>
  <c r="D17" i="3"/>
  <c r="E17" i="3"/>
  <c r="F17" i="3"/>
  <c r="G17" i="3"/>
  <c r="A1" i="1"/>
  <c r="B1" i="1"/>
  <c r="C1" i="1"/>
  <c r="D1" i="1"/>
  <c r="E1" i="1"/>
  <c r="F1" i="1"/>
  <c r="B2" i="1"/>
  <c r="C2" i="1"/>
  <c r="D2" i="1"/>
  <c r="E2" i="1"/>
  <c r="F2" i="1"/>
  <c r="A3" i="1"/>
  <c r="B3" i="1"/>
  <c r="C3" i="1"/>
  <c r="D3" i="1"/>
  <c r="E3" i="1"/>
  <c r="F3" i="1"/>
  <c r="A4" i="1"/>
  <c r="B4" i="1"/>
  <c r="C4" i="1"/>
  <c r="D4" i="1"/>
  <c r="E4" i="1"/>
  <c r="F4" i="1"/>
  <c r="A5" i="1"/>
  <c r="B5" i="1"/>
  <c r="C5" i="1"/>
  <c r="D5" i="1"/>
  <c r="E5" i="1"/>
  <c r="F5" i="1"/>
  <c r="A6" i="1"/>
  <c r="B6" i="1"/>
  <c r="C6" i="1"/>
  <c r="D6" i="1"/>
  <c r="E6" i="1"/>
  <c r="F6" i="1"/>
  <c r="A7" i="1"/>
  <c r="B7" i="1"/>
  <c r="C7" i="1"/>
  <c r="D7" i="1"/>
  <c r="E7" i="1"/>
  <c r="F7" i="1"/>
  <c r="A8" i="1"/>
  <c r="B8" i="1"/>
  <c r="C8" i="1"/>
  <c r="D8" i="1"/>
  <c r="E8" i="1"/>
  <c r="F8" i="1"/>
  <c r="A9" i="1"/>
  <c r="B9" i="1"/>
  <c r="C9" i="1"/>
  <c r="D9" i="1"/>
  <c r="E9" i="1"/>
  <c r="F9" i="1"/>
  <c r="A10" i="1"/>
  <c r="B10" i="1"/>
  <c r="C10" i="1"/>
  <c r="D10" i="1"/>
  <c r="E10" i="1"/>
  <c r="F10" i="1"/>
  <c r="A11" i="1"/>
  <c r="B11" i="1"/>
  <c r="C11" i="1"/>
  <c r="D11" i="1"/>
  <c r="E11" i="1"/>
  <c r="F11" i="1"/>
  <c r="A12" i="1"/>
  <c r="B12" i="1"/>
  <c r="C12" i="1"/>
  <c r="D12" i="1"/>
  <c r="E12" i="1"/>
  <c r="F12" i="1"/>
  <c r="A13" i="1"/>
  <c r="B13" i="1"/>
  <c r="C13" i="1"/>
  <c r="D13" i="1"/>
  <c r="E13" i="1"/>
  <c r="F13" i="1"/>
  <c r="A14" i="1"/>
  <c r="B14" i="1"/>
  <c r="C14" i="1"/>
  <c r="D14" i="1"/>
  <c r="E14" i="1"/>
  <c r="F14" i="1"/>
  <c r="A15" i="1"/>
  <c r="B15" i="1"/>
  <c r="C15" i="1"/>
  <c r="D15" i="1"/>
  <c r="E15" i="1"/>
  <c r="F15" i="1"/>
  <c r="A16" i="1"/>
  <c r="B16" i="1"/>
  <c r="C16" i="1"/>
  <c r="D16" i="1"/>
  <c r="E16" i="1"/>
  <c r="F16" i="1"/>
  <c r="A17" i="1"/>
  <c r="B17" i="1"/>
  <c r="C17" i="1"/>
  <c r="D17" i="1"/>
  <c r="E17" i="1"/>
  <c r="F17" i="1"/>
  <c r="A18" i="1"/>
  <c r="B18" i="1"/>
  <c r="C18" i="1"/>
  <c r="D18" i="1"/>
  <c r="E18" i="1"/>
  <c r="F18" i="1"/>
  <c r="A19" i="1"/>
  <c r="B19" i="1"/>
  <c r="C19" i="1"/>
  <c r="D19" i="1"/>
  <c r="E19" i="1"/>
  <c r="F19" i="1"/>
  <c r="A20" i="1"/>
  <c r="B20" i="1"/>
  <c r="C20" i="1"/>
  <c r="D20" i="1"/>
  <c r="E20" i="1"/>
  <c r="F20" i="1"/>
</calcChain>
</file>

<file path=xl/sharedStrings.xml><?xml version="1.0" encoding="utf-8"?>
<sst xmlns="http://schemas.openxmlformats.org/spreadsheetml/2006/main" count="63" uniqueCount="61">
  <si>
    <t>РБ</t>
  </si>
  <si>
    <t>СП</t>
  </si>
  <si>
    <t>Мероприятие</t>
  </si>
  <si>
    <t>Сумма итого</t>
  </si>
  <si>
    <t>населе-ние</t>
  </si>
  <si>
    <t>спонсо-ры</t>
  </si>
  <si>
    <t>Дмитриевский сельсовет</t>
  </si>
  <si>
    <t>Ремонт стадиона с.Дмитриевка</t>
  </si>
  <si>
    <t>Жуковский сельсовет</t>
  </si>
  <si>
    <t>Приобретение оборудования для детских площадок в с.Жуково</t>
  </si>
  <si>
    <t>Зубовский сельсовет (через район)</t>
  </si>
  <si>
    <t xml:space="preserve">Приобретение музыкального оборудования </t>
  </si>
  <si>
    <t>Кармасанский сельсовет</t>
  </si>
  <si>
    <t>Приобретение детской игровой площадки с.Асаново</t>
  </si>
  <si>
    <t>Кирилловский сельсовет</t>
  </si>
  <si>
    <t>Приобретение спортивно-игровой площадки в д.Светлая</t>
  </si>
  <si>
    <t>Красноярский сельсовет</t>
  </si>
  <si>
    <t>Приобретение детской площадки в с.Красный Яр</t>
  </si>
  <si>
    <t>Ольховский сельсовет</t>
  </si>
  <si>
    <t>Ремонт участка наружных сетей водопровода к с.Ольховое (2 этап)</t>
  </si>
  <si>
    <t>Таптыковский сельсовет</t>
  </si>
  <si>
    <t>Благоустройство территории кладбища с.Таптыково</t>
  </si>
  <si>
    <t xml:space="preserve">Черкасский сельсовет </t>
  </si>
  <si>
    <t>Приобретение детского уличного игрового комплекса на территории СДК с.Черкассы</t>
  </si>
  <si>
    <t>Шемякский сельсовет</t>
  </si>
  <si>
    <t>Ремонт дороги по улице Вечная с.Октябрьский</t>
  </si>
  <si>
    <t>ИТОГО</t>
  </si>
  <si>
    <t>Городской округ</t>
  </si>
  <si>
    <t>проект</t>
  </si>
  <si>
    <t>Авдонский сельсовет - приобретение и монтаж уличных тренажеров на стадионе с.Авдон</t>
  </si>
  <si>
    <t>Участник</t>
  </si>
  <si>
    <t>Проект предв-ый</t>
  </si>
  <si>
    <t xml:space="preserve">Авдонский с/с         </t>
  </si>
  <si>
    <t>Текущий ремонт тротуарной дорожки от ул.Молодежная до ул.Советская с.Авдон</t>
  </si>
  <si>
    <t xml:space="preserve">Алексеевский с/с    </t>
  </si>
  <si>
    <t>Капитальный ремонт входной группы здания в МДОБУ ЦРР детский сад «Алёнушка» д. Алексеевка</t>
  </si>
  <si>
    <t xml:space="preserve">Булгаковский с/с     </t>
  </si>
  <si>
    <t>Приобретение трактора</t>
  </si>
  <si>
    <t xml:space="preserve">Дмитриевский с/с     </t>
  </si>
  <si>
    <t>Ремонт асфальтового покрытия беговой дорожки, элементов полосы препятствий и силовых тренажеров стадиона с.Дмитриевка</t>
  </si>
  <si>
    <t xml:space="preserve">Зубовский с/с        </t>
  </si>
  <si>
    <t>Приобретение светодиоидных светильников для уличного освещения с.Лебяжий и с.Зубово</t>
  </si>
  <si>
    <t xml:space="preserve">Кармасанский с/с         </t>
  </si>
  <si>
    <t>Капитальный ремонт входных групп № 1 и №2 детского сада "Колосок" с.Кармасан - филиал МДОБУ ЦРР д/с "Ляйсан" с.Авдон</t>
  </si>
  <si>
    <t xml:space="preserve">Красноярский с/с     </t>
  </si>
  <si>
    <t>Приобретение игровой площадки в с. Горново</t>
  </si>
  <si>
    <t xml:space="preserve">Михайловский с/с             </t>
  </si>
  <si>
    <t>Текущий ремонт эл. проводки в здании Михайловского СДК</t>
  </si>
  <si>
    <t xml:space="preserve">Р.Юрмашский с/с   </t>
  </si>
  <si>
    <t>Приобретение детско-спортивной площадки с ограждением на территории детского сада "Лесная сказка" с.Р. Юрмаш - филиала МДОБУ д/сад "Росинка" д.Шамонино .</t>
  </si>
  <si>
    <t xml:space="preserve">Таптыковский с/с     </t>
  </si>
  <si>
    <t>Текущий ремонт (благоустройство) родника в с.Таптыково</t>
  </si>
  <si>
    <t xml:space="preserve">Черкасский с/с          </t>
  </si>
  <si>
    <t>приобретение забора для парка с.Черкассы</t>
  </si>
  <si>
    <t xml:space="preserve">Шемякский с/с        </t>
  </si>
  <si>
    <t>Капитальный ремонт. Замена оконных блоков в МОБУ СОШ с.Октябрьский (часть 2)</t>
  </si>
  <si>
    <t>Итоговая сумма</t>
  </si>
  <si>
    <t>СП/МР</t>
  </si>
  <si>
    <t>Население</t>
  </si>
  <si>
    <t>спонсоры</t>
  </si>
  <si>
    <t>субсидия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</si>
</sst>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0" borderId="1" xfId="0" applyBorder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4" fontId="0" fillId="0" borderId="1" xfId="0" applyNumberFormat="1" applyBorder="1"/>
    <xf numFmtId="0" fontId="2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wrapText="1"/>
    </xf>
    <xf numFmtId="4" fontId="0" fillId="2" borderId="1" xfId="0" applyNumberFormat="1" applyFill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vertical="top" wrapText="1"/>
    </xf>
    <xf numFmtId="0" fontId="5" fillId="3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wrapText="1"/>
    </xf>
    <xf numFmtId="0" fontId="5" fillId="0" borderId="1" xfId="0" applyFont="1" applyBorder="1" applyAlignment="1">
      <alignment wrapText="1"/>
    </xf>
    <xf numFmtId="0" fontId="6" fillId="0" borderId="0" xfId="0" applyFont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3" fillId="3" borderId="2" xfId="0" applyFont="1" applyFill="1" applyBorder="1" applyAlignment="1">
      <alignment vertical="top" wrapText="1"/>
    </xf>
    <xf numFmtId="0" fontId="5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/>
    <xf numFmtId="0" fontId="3" fillId="3" borderId="1" xfId="0" applyNumberFormat="1" applyFont="1" applyFill="1" applyBorder="1"/>
    <xf numFmtId="2" fontId="3" fillId="3" borderId="1" xfId="0" applyNumberFormat="1" applyFont="1" applyFill="1" applyBorder="1"/>
    <xf numFmtId="2" fontId="3" fillId="3" borderId="2" xfId="0" applyNumberFormat="1" applyFont="1" applyFill="1" applyBorder="1"/>
    <xf numFmtId="2" fontId="3" fillId="0" borderId="2" xfId="0" applyNumberFormat="1" applyFont="1" applyBorder="1"/>
    <xf numFmtId="0" fontId="7" fillId="3" borderId="1" xfId="0" applyFont="1" applyFill="1" applyBorder="1" applyAlignment="1">
      <alignment horizontal="center" vertical="center" wrapText="1"/>
    </xf>
    <xf numFmtId="0" fontId="0" fillId="3" borderId="0" xfId="0" applyFill="1"/>
    <xf numFmtId="0" fontId="2" fillId="0" borderId="1" xfId="0" applyFont="1" applyBorder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73;&#1097;&#1072;&#1103;%20&#1087;&#1072;&#1087;&#1082;&#1072;/&#1055;&#1055;&#1052;&#1048;%20&#1092;&#1086;&#1090;&#1086;/&#1055;&#1055;&#1052;&#1048;%202016/&#1055;&#1055;&#1052;&#1048;%202016%20&#1075;&#1086;&#107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5;&#1052;&#1048;%2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>
        <row r="3">
          <cell r="A3" t="str">
            <v>Сельские поселения</v>
          </cell>
          <cell r="C3" t="str">
            <v>сумма по заявке</v>
          </cell>
          <cell r="D3" t="str">
            <v>РБ</v>
          </cell>
          <cell r="E3" t="str">
            <v>СП</v>
          </cell>
          <cell r="F3" t="str">
            <v>население</v>
          </cell>
          <cell r="G3" t="str">
            <v>спонсоры</v>
          </cell>
        </row>
        <row r="4">
          <cell r="C4">
            <v>855331</v>
          </cell>
          <cell r="D4">
            <v>565000</v>
          </cell>
          <cell r="E4">
            <v>115331</v>
          </cell>
          <cell r="F4">
            <v>115000</v>
          </cell>
          <cell r="G4">
            <v>60000</v>
          </cell>
        </row>
        <row r="6">
          <cell r="A6" t="str">
            <v xml:space="preserve">СП Алексеевский сельсовет -Обустройство стелы "Труженикам тыла и детям войны" </v>
          </cell>
          <cell r="C6">
            <v>1221551</v>
          </cell>
          <cell r="D6">
            <v>810000</v>
          </cell>
          <cell r="E6">
            <v>168551</v>
          </cell>
          <cell r="F6">
            <v>162000</v>
          </cell>
          <cell r="G6">
            <v>81000</v>
          </cell>
        </row>
        <row r="8">
          <cell r="A8" t="str">
            <v>СП Булгаковский сельсовет -Обустройство (ограждение) территории кладбища</v>
          </cell>
          <cell r="C8">
            <v>1059742</v>
          </cell>
          <cell r="D8">
            <v>695000</v>
          </cell>
          <cell r="E8">
            <v>156242</v>
          </cell>
          <cell r="F8">
            <v>139000</v>
          </cell>
          <cell r="G8">
            <v>69500</v>
          </cell>
        </row>
        <row r="10">
          <cell r="A10" t="str">
            <v>СП Дмитриевский сельсовет -Благоустройство и ограждение парка отдыха с.Дмитриевка</v>
          </cell>
          <cell r="C10">
            <v>1860169</v>
          </cell>
          <cell r="D10">
            <v>1000000</v>
          </cell>
          <cell r="E10">
            <v>560169</v>
          </cell>
          <cell r="F10">
            <v>200000</v>
          </cell>
          <cell r="G10">
            <v>100000</v>
          </cell>
        </row>
        <row r="12">
          <cell r="A12" t="str">
            <v>СП Жуковский сельсовет -Ограждение и расширение кладбища в с.Жуково</v>
          </cell>
          <cell r="C12">
            <v>928550</v>
          </cell>
          <cell r="D12">
            <v>619000</v>
          </cell>
          <cell r="E12">
            <v>123850</v>
          </cell>
          <cell r="F12">
            <v>123800</v>
          </cell>
          <cell r="G12">
            <v>61900</v>
          </cell>
        </row>
        <row r="14">
          <cell r="A14" t="str">
            <v xml:space="preserve">СП Зубовский сельсовет (МР) -Ремонт дороги по ул.Школьная с. Нижегородка </v>
          </cell>
          <cell r="C14">
            <v>1890510</v>
          </cell>
          <cell r="D14">
            <v>1000000</v>
          </cell>
          <cell r="E14">
            <v>590510</v>
          </cell>
          <cell r="F14">
            <v>200000</v>
          </cell>
          <cell r="G14">
            <v>100000</v>
          </cell>
        </row>
        <row r="16">
          <cell r="A16" t="str">
            <v>СП Кармасанский сельсовет -Обустройство хоккейной коробки в с. Кармасан</v>
          </cell>
          <cell r="C16">
            <v>1199579</v>
          </cell>
          <cell r="D16">
            <v>787290</v>
          </cell>
          <cell r="E16">
            <v>176102</v>
          </cell>
          <cell r="F16">
            <v>157458</v>
          </cell>
          <cell r="G16">
            <v>78729</v>
          </cell>
        </row>
        <row r="18">
          <cell r="A18" t="str">
            <v xml:space="preserve">СП Кирилловский  сельсовет-Обустройство спортивно-игровой площадки в д. Дорогино </v>
          </cell>
          <cell r="C18">
            <v>1040908.45</v>
          </cell>
          <cell r="D18">
            <v>668000</v>
          </cell>
          <cell r="E18">
            <v>169208.45</v>
          </cell>
          <cell r="F18">
            <v>136900</v>
          </cell>
          <cell r="G18">
            <v>66800</v>
          </cell>
        </row>
        <row r="20">
          <cell r="A20" t="str">
            <v>СП Красноярский  сельсовет -Благоустройство озера возле дома 10 по улице Мира с. Чернолесовский с обустройством пирса для забора воды и подъездной дороги</v>
          </cell>
          <cell r="C20">
            <v>661577</v>
          </cell>
          <cell r="D20">
            <v>441000</v>
          </cell>
          <cell r="E20">
            <v>88277</v>
          </cell>
          <cell r="F20">
            <v>88200</v>
          </cell>
          <cell r="G20">
            <v>44100</v>
          </cell>
        </row>
        <row r="22">
          <cell r="A22" t="str">
            <v>СП Миловский сельсовет -Благоустройство территории по ул.Победы с. Миловка</v>
          </cell>
          <cell r="C22">
            <v>855306.27</v>
          </cell>
          <cell r="D22">
            <v>544872</v>
          </cell>
          <cell r="E22">
            <v>146973.26999999999</v>
          </cell>
          <cell r="F22">
            <v>108974</v>
          </cell>
          <cell r="G22">
            <v>54487</v>
          </cell>
        </row>
        <row r="24">
          <cell r="A24" t="str">
            <v>СП Михайловский сельсовет -Обустройство родника в д. Суровка СП Михайловский с/с</v>
          </cell>
          <cell r="C24">
            <v>1842945.6099999999</v>
          </cell>
          <cell r="D24">
            <v>1000000</v>
          </cell>
          <cell r="E24">
            <v>542945.61</v>
          </cell>
          <cell r="F24">
            <v>200000</v>
          </cell>
          <cell r="G24">
            <v>100000</v>
          </cell>
        </row>
        <row r="26">
          <cell r="A26" t="str">
            <v>СП Николаевский сельсовет -Устройство ограждения территории кладбища</v>
          </cell>
          <cell r="C26">
            <v>1214449.77</v>
          </cell>
          <cell r="D26">
            <v>691985</v>
          </cell>
          <cell r="E26">
            <v>314869.77</v>
          </cell>
          <cell r="F26">
            <v>138397</v>
          </cell>
          <cell r="G26">
            <v>69198</v>
          </cell>
        </row>
        <row r="28">
          <cell r="A28" t="str">
            <v>СП Ольховский сельсовет -Ремонт участка наружных сетей водопровода к с.Ольховое</v>
          </cell>
          <cell r="C28">
            <v>1041795</v>
          </cell>
          <cell r="D28">
            <v>694500</v>
          </cell>
          <cell r="E28">
            <v>147000</v>
          </cell>
          <cell r="F28">
            <v>126995</v>
          </cell>
          <cell r="G28">
            <v>73300</v>
          </cell>
        </row>
        <row r="30">
          <cell r="A30" t="str">
            <v xml:space="preserve">СП Русско-Юрмашский  сельсовет (МР) -Ремонт автомобильной дороги по ул.Нефтяников д. Шмидтово </v>
          </cell>
          <cell r="C30">
            <v>1591000</v>
          </cell>
          <cell r="D30">
            <v>1000000</v>
          </cell>
          <cell r="E30">
            <v>291000</v>
          </cell>
          <cell r="F30">
            <v>200000</v>
          </cell>
          <cell r="G30">
            <v>100000</v>
          </cell>
        </row>
        <row r="32">
          <cell r="A32" t="str">
            <v>СП Таптыковский сельсовет-Организация пожарного подъезда к реке Дема в д. Лекаревка</v>
          </cell>
          <cell r="C32">
            <v>900999</v>
          </cell>
          <cell r="D32">
            <v>600000</v>
          </cell>
          <cell r="E32">
            <v>120999</v>
          </cell>
          <cell r="F32">
            <v>120000</v>
          </cell>
          <cell r="G32">
            <v>60000</v>
          </cell>
        </row>
        <row r="34">
          <cell r="A34" t="str">
            <v>СП Черкасский сельсовет (МР) -Ремонт дороги по ул. Молодежная с.Черкассы</v>
          </cell>
          <cell r="C34">
            <v>1913941</v>
          </cell>
          <cell r="D34">
            <v>1000000</v>
          </cell>
          <cell r="E34">
            <v>613941</v>
          </cell>
          <cell r="F34">
            <v>200000</v>
          </cell>
          <cell r="G34">
            <v>100000</v>
          </cell>
        </row>
        <row r="36">
          <cell r="A36" t="str">
            <v>СП Чесноковский сельсовет -Приобретение детской площадки</v>
          </cell>
          <cell r="C36">
            <v>293000</v>
          </cell>
          <cell r="D36">
            <v>195300</v>
          </cell>
          <cell r="E36">
            <v>39110</v>
          </cell>
          <cell r="F36">
            <v>39060</v>
          </cell>
          <cell r="G36">
            <v>19530</v>
          </cell>
        </row>
        <row r="38">
          <cell r="A38" t="str">
            <v>СП Шемякский сельсовет -Ремонт дороги по ул.Молодежная с. Шемяк</v>
          </cell>
          <cell r="C38">
            <v>725705.38</v>
          </cell>
          <cell r="D38">
            <v>478000</v>
          </cell>
          <cell r="E38">
            <v>104405.38</v>
          </cell>
          <cell r="F38">
            <v>95500</v>
          </cell>
          <cell r="G38">
            <v>47800</v>
          </cell>
        </row>
        <row r="40">
          <cell r="A40" t="str">
            <v>СП Юматовский  сельсовет-Приобретение и установка детской площадки</v>
          </cell>
          <cell r="C40">
            <v>894005</v>
          </cell>
          <cell r="D40">
            <v>596000</v>
          </cell>
          <cell r="E40">
            <v>178805</v>
          </cell>
          <cell r="F40">
            <v>119200</v>
          </cell>
          <cell r="G40">
            <v>0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1">
          <cell r="F1" t="str">
            <v>Общ.сумма</v>
          </cell>
          <cell r="G1" t="str">
            <v>субсидия</v>
          </cell>
          <cell r="H1" t="str">
            <v>бюджет</v>
          </cell>
          <cell r="I1" t="str">
            <v>население</v>
          </cell>
          <cell r="J1" t="str">
            <v>спонсоры</v>
          </cell>
        </row>
        <row r="2">
          <cell r="B2" t="str">
            <v>Дмитриевский</v>
          </cell>
          <cell r="E2" t="str">
            <v>Ремонт спортивной площадки д. Волково</v>
          </cell>
          <cell r="F2" t="str">
            <v>1 476 942.00</v>
          </cell>
          <cell r="G2" t="str">
            <v>1 000 000.00</v>
          </cell>
          <cell r="H2" t="str">
            <v>176 942.00</v>
          </cell>
          <cell r="I2" t="str">
            <v>150 000.00</v>
          </cell>
          <cell r="J2" t="str">
            <v>150 000.00</v>
          </cell>
        </row>
        <row r="3">
          <cell r="B3" t="str">
            <v>Зубовский</v>
          </cell>
          <cell r="E3" t="str">
            <v>Ремонт тротуара по ул.Центральная с.Зубово</v>
          </cell>
          <cell r="F3">
            <v>2201560</v>
          </cell>
          <cell r="G3" t="str">
            <v>1 000 000.00</v>
          </cell>
          <cell r="H3" t="str">
            <v>1 184 037.00</v>
          </cell>
          <cell r="I3" t="str">
            <v>151 000.00</v>
          </cell>
          <cell r="J3" t="str">
            <v>151 000.00</v>
          </cell>
        </row>
        <row r="4">
          <cell r="B4" t="str">
            <v>Русско-Юрмашский</v>
          </cell>
          <cell r="E4" t="str">
            <v>Приобретение спортивной площадки для МОБУ СОШ с.Русский Юрмаш</v>
          </cell>
          <cell r="F4" t="str">
            <v>672 020.00</v>
          </cell>
          <cell r="G4" t="str">
            <v>463 400.00</v>
          </cell>
          <cell r="H4" t="str">
            <v>69 420.00</v>
          </cell>
          <cell r="I4" t="str">
            <v>69 600.00</v>
          </cell>
          <cell r="J4" t="str">
            <v>69 600.00</v>
          </cell>
        </row>
        <row r="5">
          <cell r="B5" t="str">
            <v>Черкасский</v>
          </cell>
          <cell r="E5" t="str">
            <v>Приобретение с установкой детской спортивно-игровой площадки в деревне Чуварез</v>
          </cell>
          <cell r="F5" t="str">
            <v>500 000.00</v>
          </cell>
          <cell r="G5" t="str">
            <v>344 000.00</v>
          </cell>
          <cell r="H5" t="str">
            <v>52 800.00</v>
          </cell>
          <cell r="I5" t="str">
            <v>51 600.00</v>
          </cell>
          <cell r="J5" t="str">
            <v>51 600.00</v>
          </cell>
        </row>
        <row r="6">
          <cell r="B6" t="str">
            <v>Красноярский</v>
          </cell>
          <cell r="E6" t="str">
            <v>Приобретение пластиковых окон для ООШ с.Кумлекуль - филиала МОБУ СОШ с. Михайловка</v>
          </cell>
          <cell r="F6" t="str">
            <v>843 498.00</v>
          </cell>
          <cell r="G6" t="str">
            <v>581 700.00</v>
          </cell>
          <cell r="H6" t="str">
            <v>87 198.00</v>
          </cell>
          <cell r="I6" t="str">
            <v>87 300.00</v>
          </cell>
          <cell r="J6" t="str">
            <v>87 300.00</v>
          </cell>
        </row>
        <row r="7">
          <cell r="B7" t="str">
            <v>Кармасанский</v>
          </cell>
          <cell r="E7" t="str">
            <v>Ремонт помещений санузла в СОШ с.Кармасан - филиале МОБУ СОШ с.Авдон</v>
          </cell>
          <cell r="F7" t="str">
            <v>456 559.00</v>
          </cell>
          <cell r="G7" t="str">
            <v>314 800.00</v>
          </cell>
          <cell r="H7" t="str">
            <v>47 319.00</v>
          </cell>
          <cell r="I7" t="str">
            <v>47 220.00</v>
          </cell>
          <cell r="J7" t="str">
            <v>47 220.00</v>
          </cell>
        </row>
        <row r="8">
          <cell r="B8" t="str">
            <v>Шемякский</v>
          </cell>
          <cell r="E8" t="str">
            <v>Капитальный ремонт.Замена оконных блоков в МОБУ СОШ с.Октябрьский</v>
          </cell>
          <cell r="F8" t="str">
            <v>1 625 590.00</v>
          </cell>
          <cell r="G8" t="str">
            <v>1 000 000.00</v>
          </cell>
          <cell r="H8" t="str">
            <v>325 590.00</v>
          </cell>
          <cell r="I8" t="str">
            <v>150 000.00</v>
          </cell>
          <cell r="J8" t="str">
            <v>150 000.00</v>
          </cell>
        </row>
        <row r="9">
          <cell r="B9" t="str">
            <v>Таптыковский</v>
          </cell>
          <cell r="E9" t="str">
            <v>Текущий ремонт уличного освещения д.Лекаревка СП Таптыковский сельсовет МР Уфимский район РБ</v>
          </cell>
          <cell r="F9" t="str">
            <v>510 394.00</v>
          </cell>
          <cell r="G9" t="str">
            <v>351 996.00</v>
          </cell>
          <cell r="H9" t="str">
            <v>52 800.00</v>
          </cell>
          <cell r="I9" t="str">
            <v>52 799.00</v>
          </cell>
          <cell r="J9" t="str">
            <v>52 799.00</v>
          </cell>
        </row>
        <row r="10">
          <cell r="B10" t="str">
            <v>Юматовский</v>
          </cell>
          <cell r="E10" t="str">
            <v>Приобретение спортивной площадки для МОБУ СОШ д. Юматово</v>
          </cell>
          <cell r="F10">
            <v>1187799</v>
          </cell>
          <cell r="G10">
            <v>819100</v>
          </cell>
          <cell r="H10">
            <v>122969</v>
          </cell>
          <cell r="I10">
            <v>122865</v>
          </cell>
          <cell r="J10">
            <v>122865</v>
          </cell>
        </row>
        <row r="11">
          <cell r="B11" t="str">
            <v>Кирилловский</v>
          </cell>
          <cell r="E11" t="str">
            <v>Приобретение спортивно-игровой площадки в д.Рождественский</v>
          </cell>
          <cell r="F11" t="str">
            <v>387 576.00</v>
          </cell>
          <cell r="G11" t="str">
            <v>267 300.00</v>
          </cell>
          <cell r="H11" t="str">
            <v>40 076.00</v>
          </cell>
          <cell r="I11" t="str">
            <v>40 100.00</v>
          </cell>
          <cell r="J11" t="str">
            <v>40 100.00</v>
          </cell>
        </row>
        <row r="12">
          <cell r="B12" t="str">
            <v>Ольховский</v>
          </cell>
          <cell r="E12" t="str">
            <v>текущий ремонт наружного водопровода к с.Ольховое</v>
          </cell>
          <cell r="F12">
            <v>1140980</v>
          </cell>
          <cell r="G12" t="str">
            <v>786980.00</v>
          </cell>
          <cell r="H12" t="str">
            <v>118 000.00</v>
          </cell>
          <cell r="I12" t="str">
            <v>118 000.00</v>
          </cell>
          <cell r="J12" t="str">
            <v>118 000.00</v>
          </cell>
        </row>
        <row r="14">
          <cell r="B14" t="str">
            <v>Алексеевский</v>
          </cell>
          <cell r="E14" t="str">
            <v>Текущий ремонт парковочных мест, тротуаров и автомобильной дороги между домами № 56 и 56/1 по улице Центральной в деревне Алексеевка</v>
          </cell>
          <cell r="F14" t="str">
            <v>1 412 688.00</v>
          </cell>
          <cell r="G14" t="str">
            <v>972 881.00</v>
          </cell>
          <cell r="H14" t="str">
            <v>147 943.00</v>
          </cell>
          <cell r="I14" t="str">
            <v>145 932.00</v>
          </cell>
          <cell r="J14" t="str">
            <v>145 932.00</v>
          </cell>
        </row>
        <row r="15">
          <cell r="B15" t="str">
            <v>Авдонский</v>
          </cell>
          <cell r="E15" t="str">
            <v>Приобретение детской спортивно-игровой площадки с. Авдон</v>
          </cell>
          <cell r="F15" t="str">
            <v>887 461.00</v>
          </cell>
          <cell r="G15" t="str">
            <v>612 042.00</v>
          </cell>
          <cell r="H15" t="str">
            <v>91 807.00</v>
          </cell>
          <cell r="I15" t="str">
            <v>91 806.00</v>
          </cell>
          <cell r="J15" t="str">
            <v>91 806.00</v>
          </cell>
        </row>
        <row r="16">
          <cell r="B16" t="str">
            <v>Булгаковский</v>
          </cell>
          <cell r="E16" t="str">
            <v>Текущий ремонт наружной канализации с устройством нового шамбо в МБОУ Лицей с.Булгаково</v>
          </cell>
          <cell r="F16" t="str">
            <v>999 919.00</v>
          </cell>
          <cell r="G16" t="str">
            <v>689 599.00</v>
          </cell>
          <cell r="H16" t="str">
            <v>103 440.00</v>
          </cell>
          <cell r="I16" t="str">
            <v>103 440.00</v>
          </cell>
          <cell r="J16" t="str">
            <v>103 440.00</v>
          </cell>
        </row>
        <row r="17">
          <cell r="B17" t="str">
            <v>Михайловский</v>
          </cell>
          <cell r="E17" t="str">
            <v>Благоустройство многофункциональной спортивной площадки на территории прилегающей к Михайловской средней школе</v>
          </cell>
          <cell r="F17">
            <v>2029161</v>
          </cell>
          <cell r="G17" t="str">
            <v>1 000 000.00</v>
          </cell>
          <cell r="H17">
            <v>729161</v>
          </cell>
          <cell r="I17" t="str">
            <v>150 000.00</v>
          </cell>
          <cell r="J17" t="str">
            <v>150 000.00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opLeftCell="A4" workbookViewId="0">
      <selection activeCell="J5" sqref="J5"/>
    </sheetView>
  </sheetViews>
  <sheetFormatPr defaultRowHeight="15" x14ac:dyDescent="0.25"/>
  <cols>
    <col min="1" max="1" width="34" style="2" customWidth="1"/>
    <col min="2" max="2" width="10" customWidth="1"/>
  </cols>
  <sheetData>
    <row r="1" spans="1:6" ht="51" customHeight="1" x14ac:dyDescent="0.25">
      <c r="A1" s="8" t="str">
        <f>[1]Лист2!A3</f>
        <v>Сельские поселения</v>
      </c>
      <c r="B1" s="8" t="str">
        <f>[1]Лист2!C3</f>
        <v>сумма по заявке</v>
      </c>
      <c r="C1" s="8" t="str">
        <f>[1]Лист2!D3</f>
        <v>РБ</v>
      </c>
      <c r="D1" s="8" t="str">
        <f>[1]Лист2!E3</f>
        <v>СП</v>
      </c>
      <c r="E1" s="8" t="str">
        <f>[1]Лист2!F3</f>
        <v>население</v>
      </c>
      <c r="F1" s="8" t="str">
        <f>[1]Лист2!G3</f>
        <v>спонсоры</v>
      </c>
    </row>
    <row r="2" spans="1:6" ht="45.75" customHeight="1" x14ac:dyDescent="0.25">
      <c r="A2" s="9" t="s">
        <v>29</v>
      </c>
      <c r="B2" s="10">
        <f>[1]Лист2!C4</f>
        <v>855331</v>
      </c>
      <c r="C2" s="10">
        <f>[1]Лист2!D4</f>
        <v>565000</v>
      </c>
      <c r="D2" s="10">
        <f>[1]Лист2!E4</f>
        <v>115331</v>
      </c>
      <c r="E2" s="10">
        <f>[1]Лист2!F4</f>
        <v>115000</v>
      </c>
      <c r="F2" s="10">
        <f>[1]Лист2!G4</f>
        <v>60000</v>
      </c>
    </row>
    <row r="3" spans="1:6" ht="50.25" customHeight="1" x14ac:dyDescent="0.25">
      <c r="A3" s="9" t="str">
        <f>[1]Лист2!A6</f>
        <v xml:space="preserve">СП Алексеевский сельсовет -Обустройство стелы "Труженикам тыла и детям войны" </v>
      </c>
      <c r="B3" s="10">
        <f>[1]Лист2!C6</f>
        <v>1221551</v>
      </c>
      <c r="C3" s="10">
        <f>[1]Лист2!D6</f>
        <v>810000</v>
      </c>
      <c r="D3" s="10">
        <f>[1]Лист2!E6</f>
        <v>168551</v>
      </c>
      <c r="E3" s="10">
        <f>[1]Лист2!F6</f>
        <v>162000</v>
      </c>
      <c r="F3" s="10">
        <f>[1]Лист2!G6</f>
        <v>81000</v>
      </c>
    </row>
    <row r="4" spans="1:6" ht="50.25" customHeight="1" x14ac:dyDescent="0.25">
      <c r="A4" s="9" t="str">
        <f>[1]Лист2!A8</f>
        <v>СП Булгаковский сельсовет -Обустройство (ограждение) территории кладбища</v>
      </c>
      <c r="B4" s="10">
        <f>[1]Лист2!C8</f>
        <v>1059742</v>
      </c>
      <c r="C4" s="10">
        <f>[1]Лист2!D8</f>
        <v>695000</v>
      </c>
      <c r="D4" s="10">
        <f>[1]Лист2!E8</f>
        <v>156242</v>
      </c>
      <c r="E4" s="10">
        <f>[1]Лист2!F8</f>
        <v>139000</v>
      </c>
      <c r="F4" s="10">
        <f>[1]Лист2!G8</f>
        <v>69500</v>
      </c>
    </row>
    <row r="5" spans="1:6" ht="48" customHeight="1" x14ac:dyDescent="0.25">
      <c r="A5" s="9" t="str">
        <f>[1]Лист2!A10</f>
        <v>СП Дмитриевский сельсовет -Благоустройство и ограждение парка отдыха с.Дмитриевка</v>
      </c>
      <c r="B5" s="10">
        <f>[1]Лист2!C10</f>
        <v>1860169</v>
      </c>
      <c r="C5" s="10">
        <f>[1]Лист2!D10</f>
        <v>1000000</v>
      </c>
      <c r="D5" s="10">
        <f>[1]Лист2!E10</f>
        <v>560169</v>
      </c>
      <c r="E5" s="10">
        <f>[1]Лист2!F10</f>
        <v>200000</v>
      </c>
      <c r="F5" s="10">
        <f>[1]Лист2!G10</f>
        <v>100000</v>
      </c>
    </row>
    <row r="6" spans="1:6" ht="42" customHeight="1" x14ac:dyDescent="0.25">
      <c r="A6" s="9" t="str">
        <f>[1]Лист2!A12</f>
        <v>СП Жуковский сельсовет -Ограждение и расширение кладбища в с.Жуково</v>
      </c>
      <c r="B6" s="10">
        <f>[1]Лист2!C12</f>
        <v>928550</v>
      </c>
      <c r="C6" s="10">
        <f>[1]Лист2!D12</f>
        <v>619000</v>
      </c>
      <c r="D6" s="10">
        <f>[1]Лист2!E12</f>
        <v>123850</v>
      </c>
      <c r="E6" s="10">
        <f>[1]Лист2!F12</f>
        <v>123800</v>
      </c>
      <c r="F6" s="10">
        <f>[1]Лист2!G12</f>
        <v>61900</v>
      </c>
    </row>
    <row r="7" spans="1:6" ht="44.25" customHeight="1" x14ac:dyDescent="0.25">
      <c r="A7" s="9" t="str">
        <f>[1]Лист2!A14</f>
        <v xml:space="preserve">СП Зубовский сельсовет (МР) -Ремонт дороги по ул.Школьная с. Нижегородка </v>
      </c>
      <c r="B7" s="10">
        <f>[1]Лист2!C14</f>
        <v>1890510</v>
      </c>
      <c r="C7" s="10">
        <f>[1]Лист2!D14</f>
        <v>1000000</v>
      </c>
      <c r="D7" s="10">
        <f>[1]Лист2!E14</f>
        <v>590510</v>
      </c>
      <c r="E7" s="10">
        <f>[1]Лист2!F14</f>
        <v>200000</v>
      </c>
      <c r="F7" s="10">
        <f>[1]Лист2!G14</f>
        <v>100000</v>
      </c>
    </row>
    <row r="8" spans="1:6" ht="46.5" customHeight="1" x14ac:dyDescent="0.25">
      <c r="A8" s="9" t="str">
        <f>[1]Лист2!A16</f>
        <v>СП Кармасанский сельсовет -Обустройство хоккейной коробки в с. Кармасан</v>
      </c>
      <c r="B8" s="10">
        <f>[1]Лист2!C16</f>
        <v>1199579</v>
      </c>
      <c r="C8" s="10">
        <f>[1]Лист2!D16</f>
        <v>787290</v>
      </c>
      <c r="D8" s="10">
        <f>[1]Лист2!E16</f>
        <v>176102</v>
      </c>
      <c r="E8" s="10">
        <f>[1]Лист2!F16</f>
        <v>157458</v>
      </c>
      <c r="F8" s="10">
        <f>[1]Лист2!G16</f>
        <v>78729</v>
      </c>
    </row>
    <row r="9" spans="1:6" ht="51" customHeight="1" x14ac:dyDescent="0.25">
      <c r="A9" s="9" t="str">
        <f>[1]Лист2!A18</f>
        <v xml:space="preserve">СП Кирилловский  сельсовет-Обустройство спортивно-игровой площадки в д. Дорогино </v>
      </c>
      <c r="B9" s="10">
        <f>[1]Лист2!C18</f>
        <v>1040908.45</v>
      </c>
      <c r="C9" s="10">
        <f>[1]Лист2!D18</f>
        <v>668000</v>
      </c>
      <c r="D9" s="10">
        <f>[1]Лист2!E18</f>
        <v>169208.45</v>
      </c>
      <c r="E9" s="10">
        <f>[1]Лист2!F18</f>
        <v>136900</v>
      </c>
      <c r="F9" s="10">
        <f>[1]Лист2!G18</f>
        <v>66800</v>
      </c>
    </row>
    <row r="10" spans="1:6" ht="59.25" customHeight="1" x14ac:dyDescent="0.25">
      <c r="A10" s="9" t="str">
        <f>[1]Лист2!A20</f>
        <v>СП Красноярский  сельсовет -Благоустройство озера возле дома 10 по улице Мира с. Чернолесовский с обустройством пирса для забора воды и подъездной дороги</v>
      </c>
      <c r="B10" s="10">
        <f>[1]Лист2!C20</f>
        <v>661577</v>
      </c>
      <c r="C10" s="10">
        <f>[1]Лист2!D20</f>
        <v>441000</v>
      </c>
      <c r="D10" s="10">
        <f>[1]Лист2!E20</f>
        <v>88277</v>
      </c>
      <c r="E10" s="10">
        <f>[1]Лист2!F20</f>
        <v>88200</v>
      </c>
      <c r="F10" s="10">
        <f>[1]Лист2!G20</f>
        <v>44100</v>
      </c>
    </row>
    <row r="11" spans="1:6" ht="43.5" customHeight="1" x14ac:dyDescent="0.25">
      <c r="A11" s="9" t="str">
        <f>[1]Лист2!A22</f>
        <v>СП Миловский сельсовет -Благоустройство территории по ул.Победы с. Миловка</v>
      </c>
      <c r="B11" s="10">
        <f>[1]Лист2!C22</f>
        <v>855306.27</v>
      </c>
      <c r="C11" s="10">
        <f>[1]Лист2!D22</f>
        <v>544872</v>
      </c>
      <c r="D11" s="10">
        <f>[1]Лист2!E22</f>
        <v>146973.26999999999</v>
      </c>
      <c r="E11" s="10">
        <f>[1]Лист2!F22</f>
        <v>108974</v>
      </c>
      <c r="F11" s="10">
        <f>[1]Лист2!G22</f>
        <v>54487</v>
      </c>
    </row>
    <row r="12" spans="1:6" ht="48.75" customHeight="1" x14ac:dyDescent="0.25">
      <c r="A12" s="9" t="str">
        <f>[1]Лист2!A24</f>
        <v>СП Михайловский сельсовет -Обустройство родника в д. Суровка СП Михайловский с/с</v>
      </c>
      <c r="B12" s="10">
        <f>[1]Лист2!C24</f>
        <v>1842945.6099999999</v>
      </c>
      <c r="C12" s="10">
        <f>[1]Лист2!D24</f>
        <v>1000000</v>
      </c>
      <c r="D12" s="10">
        <f>[1]Лист2!E24</f>
        <v>542945.61</v>
      </c>
      <c r="E12" s="10">
        <f>[1]Лист2!F24</f>
        <v>200000</v>
      </c>
      <c r="F12" s="10">
        <f>[1]Лист2!G24</f>
        <v>100000</v>
      </c>
    </row>
    <row r="13" spans="1:6" ht="42" customHeight="1" x14ac:dyDescent="0.25">
      <c r="A13" s="9" t="str">
        <f>[1]Лист2!A26</f>
        <v>СП Николаевский сельсовет -Устройство ограждения территории кладбища</v>
      </c>
      <c r="B13" s="10">
        <f>[1]Лист2!C26</f>
        <v>1214449.77</v>
      </c>
      <c r="C13" s="10">
        <f>[1]Лист2!D26</f>
        <v>691985</v>
      </c>
      <c r="D13" s="10">
        <f>[1]Лист2!E26</f>
        <v>314869.77</v>
      </c>
      <c r="E13" s="10">
        <f>[1]Лист2!F26</f>
        <v>138397</v>
      </c>
      <c r="F13" s="10">
        <f>[1]Лист2!G26</f>
        <v>69198</v>
      </c>
    </row>
    <row r="14" spans="1:6" ht="48" customHeight="1" x14ac:dyDescent="0.25">
      <c r="A14" s="9" t="str">
        <f>[1]Лист2!A28</f>
        <v>СП Ольховский сельсовет -Ремонт участка наружных сетей водопровода к с.Ольховое</v>
      </c>
      <c r="B14" s="10">
        <f>[1]Лист2!C28</f>
        <v>1041795</v>
      </c>
      <c r="C14" s="10">
        <f>[1]Лист2!D28</f>
        <v>694500</v>
      </c>
      <c r="D14" s="10">
        <f>[1]Лист2!E28</f>
        <v>147000</v>
      </c>
      <c r="E14" s="10">
        <f>[1]Лист2!F28</f>
        <v>126995</v>
      </c>
      <c r="F14" s="10">
        <f>[1]Лист2!G28</f>
        <v>73300</v>
      </c>
    </row>
    <row r="15" spans="1:6" ht="61.5" customHeight="1" x14ac:dyDescent="0.25">
      <c r="A15" s="9" t="str">
        <f>[1]Лист2!A30</f>
        <v xml:space="preserve">СП Русско-Юрмашский  сельсовет (МР) -Ремонт автомобильной дороги по ул.Нефтяников д. Шмидтово </v>
      </c>
      <c r="B15" s="10">
        <f>[1]Лист2!C30</f>
        <v>1591000</v>
      </c>
      <c r="C15" s="10">
        <f>[1]Лист2!D30</f>
        <v>1000000</v>
      </c>
      <c r="D15" s="10">
        <f>[1]Лист2!E30</f>
        <v>291000</v>
      </c>
      <c r="E15" s="10">
        <f>[1]Лист2!F30</f>
        <v>200000</v>
      </c>
      <c r="F15" s="10">
        <f>[1]Лист2!G30</f>
        <v>100000</v>
      </c>
    </row>
    <row r="16" spans="1:6" ht="50.25" customHeight="1" x14ac:dyDescent="0.25">
      <c r="A16" s="9" t="str">
        <f>[1]Лист2!A32</f>
        <v>СП Таптыковский сельсовет-Организация пожарного подъезда к реке Дема в д. Лекаревка</v>
      </c>
      <c r="B16" s="10">
        <f>[1]Лист2!C32</f>
        <v>900999</v>
      </c>
      <c r="C16" s="10">
        <f>[1]Лист2!D32</f>
        <v>600000</v>
      </c>
      <c r="D16" s="10">
        <f>[1]Лист2!E32</f>
        <v>120999</v>
      </c>
      <c r="E16" s="10">
        <f>[1]Лист2!F32</f>
        <v>120000</v>
      </c>
      <c r="F16" s="10">
        <f>[1]Лист2!G32</f>
        <v>60000</v>
      </c>
    </row>
    <row r="17" spans="1:6" ht="46.5" customHeight="1" x14ac:dyDescent="0.25">
      <c r="A17" s="9" t="str">
        <f>[1]Лист2!A34</f>
        <v>СП Черкасский сельсовет (МР) -Ремонт дороги по ул. Молодежная с.Черкассы</v>
      </c>
      <c r="B17" s="10">
        <f>[1]Лист2!C34</f>
        <v>1913941</v>
      </c>
      <c r="C17" s="10">
        <f>[1]Лист2!D34</f>
        <v>1000000</v>
      </c>
      <c r="D17" s="10">
        <f>[1]Лист2!E34</f>
        <v>613941</v>
      </c>
      <c r="E17" s="10">
        <f>[1]Лист2!F34</f>
        <v>200000</v>
      </c>
      <c r="F17" s="10">
        <f>[1]Лист2!G34</f>
        <v>100000</v>
      </c>
    </row>
    <row r="18" spans="1:6" ht="36.75" customHeight="1" x14ac:dyDescent="0.25">
      <c r="A18" s="9" t="str">
        <f>[1]Лист2!A36</f>
        <v>СП Чесноковский сельсовет -Приобретение детской площадки</v>
      </c>
      <c r="B18" s="10">
        <f>[1]Лист2!C36</f>
        <v>293000</v>
      </c>
      <c r="C18" s="10">
        <f>[1]Лист2!D36</f>
        <v>195300</v>
      </c>
      <c r="D18" s="10">
        <f>[1]Лист2!E36</f>
        <v>39110</v>
      </c>
      <c r="E18" s="10">
        <f>[1]Лист2!F36</f>
        <v>39060</v>
      </c>
      <c r="F18" s="10">
        <f>[1]Лист2!G36</f>
        <v>19530</v>
      </c>
    </row>
    <row r="19" spans="1:6" ht="37.5" customHeight="1" x14ac:dyDescent="0.25">
      <c r="A19" s="9" t="str">
        <f>[1]Лист2!A38</f>
        <v>СП Шемякский сельсовет -Ремонт дороги по ул.Молодежная с. Шемяк</v>
      </c>
      <c r="B19" s="10">
        <f>[1]Лист2!C38</f>
        <v>725705.38</v>
      </c>
      <c r="C19" s="10">
        <f>[1]Лист2!D38</f>
        <v>478000</v>
      </c>
      <c r="D19" s="10">
        <f>[1]Лист2!E38</f>
        <v>104405.38</v>
      </c>
      <c r="E19" s="10">
        <f>[1]Лист2!F38</f>
        <v>95500</v>
      </c>
      <c r="F19" s="10">
        <f>[1]Лист2!G38</f>
        <v>47800</v>
      </c>
    </row>
    <row r="20" spans="1:6" ht="44.25" customHeight="1" x14ac:dyDescent="0.25">
      <c r="A20" s="9" t="str">
        <f>[1]Лист2!A40</f>
        <v>СП Юматовский  сельсовет-Приобретение и установка детской площадки</v>
      </c>
      <c r="B20" s="10">
        <f>[1]Лист2!C40</f>
        <v>894005</v>
      </c>
      <c r="C20" s="10">
        <f>[1]Лист2!D40</f>
        <v>596000</v>
      </c>
      <c r="D20" s="10">
        <f>[1]Лист2!E40</f>
        <v>178805</v>
      </c>
      <c r="E20" s="10">
        <f>[1]Лист2!F40</f>
        <v>119200</v>
      </c>
      <c r="F20" s="10">
        <f>[1]Лист2!G40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D15" sqref="D15"/>
    </sheetView>
  </sheetViews>
  <sheetFormatPr defaultRowHeight="15" x14ac:dyDescent="0.25"/>
  <cols>
    <col min="1" max="1" width="14.140625" customWidth="1"/>
    <col min="2" max="2" width="27" customWidth="1"/>
    <col min="3" max="3" width="11.85546875" customWidth="1"/>
    <col min="4" max="4" width="11.28515625" customWidth="1"/>
    <col min="5" max="5" width="11.7109375" customWidth="1"/>
    <col min="6" max="6" width="11.28515625" customWidth="1"/>
    <col min="7" max="7" width="12" customWidth="1"/>
  </cols>
  <sheetData>
    <row r="1" spans="1:7" ht="24" customHeight="1" x14ac:dyDescent="0.25">
      <c r="A1" s="5" t="s">
        <v>1</v>
      </c>
      <c r="B1" s="5" t="s">
        <v>2</v>
      </c>
      <c r="C1" s="5" t="s">
        <v>3</v>
      </c>
      <c r="D1" s="5" t="s">
        <v>0</v>
      </c>
      <c r="E1" s="5" t="s">
        <v>1</v>
      </c>
      <c r="F1" s="5" t="s">
        <v>4</v>
      </c>
      <c r="G1" s="5" t="s">
        <v>5</v>
      </c>
    </row>
    <row r="2" spans="1:7" ht="27" customHeight="1" x14ac:dyDescent="0.25">
      <c r="A2" s="6" t="s">
        <v>6</v>
      </c>
      <c r="B2" s="6" t="s">
        <v>7</v>
      </c>
      <c r="C2" s="7">
        <v>1491017.2</v>
      </c>
      <c r="D2" s="7">
        <v>1000000</v>
      </c>
      <c r="E2" s="7">
        <v>241017.2</v>
      </c>
      <c r="F2" s="7">
        <v>150000</v>
      </c>
      <c r="G2" s="7">
        <v>100000</v>
      </c>
    </row>
    <row r="3" spans="1:7" ht="45.75" customHeight="1" x14ac:dyDescent="0.25">
      <c r="A3" s="3" t="s">
        <v>8</v>
      </c>
      <c r="B3" s="3" t="s">
        <v>9</v>
      </c>
      <c r="C3" s="4">
        <v>924498</v>
      </c>
      <c r="D3" s="4">
        <v>640000</v>
      </c>
      <c r="E3" s="4">
        <v>92498</v>
      </c>
      <c r="F3" s="4">
        <v>96000</v>
      </c>
      <c r="G3" s="4">
        <v>96000</v>
      </c>
    </row>
    <row r="4" spans="1:7" ht="48.75" customHeight="1" x14ac:dyDescent="0.25">
      <c r="A4" s="6" t="s">
        <v>10</v>
      </c>
      <c r="B4" s="6" t="s">
        <v>11</v>
      </c>
      <c r="C4" s="7">
        <v>400000</v>
      </c>
      <c r="D4" s="7">
        <v>260000</v>
      </c>
      <c r="E4" s="7">
        <v>60000</v>
      </c>
      <c r="F4" s="7">
        <v>40000</v>
      </c>
      <c r="G4" s="7">
        <v>40000</v>
      </c>
    </row>
    <row r="5" spans="1:7" ht="36" customHeight="1" x14ac:dyDescent="0.25">
      <c r="A5" s="3" t="s">
        <v>12</v>
      </c>
      <c r="B5" s="3" t="s">
        <v>13</v>
      </c>
      <c r="C5" s="4">
        <v>297284</v>
      </c>
      <c r="D5" s="4">
        <v>205000</v>
      </c>
      <c r="E5" s="4">
        <v>30684</v>
      </c>
      <c r="F5" s="4">
        <v>30800</v>
      </c>
      <c r="G5" s="4">
        <v>30800</v>
      </c>
    </row>
    <row r="6" spans="1:7" ht="36" customHeight="1" x14ac:dyDescent="0.25">
      <c r="A6" s="6" t="s">
        <v>14</v>
      </c>
      <c r="B6" s="6" t="s">
        <v>15</v>
      </c>
      <c r="C6" s="7">
        <v>349440</v>
      </c>
      <c r="D6" s="7">
        <v>250000</v>
      </c>
      <c r="E6" s="7">
        <v>37500</v>
      </c>
      <c r="F6" s="7">
        <v>36940</v>
      </c>
      <c r="G6" s="7">
        <v>25000</v>
      </c>
    </row>
    <row r="7" spans="1:7" ht="34.5" customHeight="1" x14ac:dyDescent="0.25">
      <c r="A7" s="3" t="s">
        <v>16</v>
      </c>
      <c r="B7" s="3" t="s">
        <v>17</v>
      </c>
      <c r="C7" s="4">
        <v>784000</v>
      </c>
      <c r="D7" s="4">
        <v>540000</v>
      </c>
      <c r="E7" s="4">
        <v>82000</v>
      </c>
      <c r="F7" s="4">
        <v>81000</v>
      </c>
      <c r="G7" s="4">
        <v>81000</v>
      </c>
    </row>
    <row r="8" spans="1:7" ht="45" customHeight="1" x14ac:dyDescent="0.25">
      <c r="A8" s="6" t="s">
        <v>18</v>
      </c>
      <c r="B8" s="6" t="s">
        <v>19</v>
      </c>
      <c r="C8" s="7">
        <v>1450000</v>
      </c>
      <c r="D8" s="7">
        <v>1000000</v>
      </c>
      <c r="E8" s="7">
        <v>150000</v>
      </c>
      <c r="F8" s="7">
        <v>150000</v>
      </c>
      <c r="G8" s="7">
        <v>150000</v>
      </c>
    </row>
    <row r="9" spans="1:7" ht="34.5" customHeight="1" x14ac:dyDescent="0.25">
      <c r="A9" s="3" t="s">
        <v>20</v>
      </c>
      <c r="B9" s="3" t="s">
        <v>21</v>
      </c>
      <c r="C9" s="4">
        <v>1401611</v>
      </c>
      <c r="D9" s="4">
        <v>966600</v>
      </c>
      <c r="E9" s="4">
        <v>145011</v>
      </c>
      <c r="F9" s="4">
        <v>145000</v>
      </c>
      <c r="G9" s="4">
        <v>145000</v>
      </c>
    </row>
    <row r="10" spans="1:7" ht="49.5" customHeight="1" x14ac:dyDescent="0.25">
      <c r="A10" s="6" t="s">
        <v>22</v>
      </c>
      <c r="B10" s="6" t="s">
        <v>23</v>
      </c>
      <c r="C10" s="7">
        <v>1134192</v>
      </c>
      <c r="D10" s="7">
        <v>782200</v>
      </c>
      <c r="E10" s="7">
        <v>117392</v>
      </c>
      <c r="F10" s="7">
        <v>117300</v>
      </c>
      <c r="G10" s="7">
        <v>117300</v>
      </c>
    </row>
    <row r="11" spans="1:7" ht="34.5" customHeight="1" x14ac:dyDescent="0.25">
      <c r="A11" s="3" t="s">
        <v>24</v>
      </c>
      <c r="B11" s="3" t="s">
        <v>25</v>
      </c>
      <c r="C11" s="4">
        <v>1138250</v>
      </c>
      <c r="D11" s="4">
        <v>716438</v>
      </c>
      <c r="E11" s="4">
        <v>161412</v>
      </c>
      <c r="F11" s="4">
        <v>130200</v>
      </c>
      <c r="G11" s="4">
        <v>130200</v>
      </c>
    </row>
    <row r="12" spans="1:7" x14ac:dyDescent="0.25">
      <c r="A12" s="6"/>
      <c r="B12" s="6" t="s">
        <v>26</v>
      </c>
      <c r="C12" s="7">
        <v>9370292.1999999993</v>
      </c>
      <c r="D12" s="7">
        <v>6360238</v>
      </c>
      <c r="E12" s="7">
        <v>1117514.2</v>
      </c>
      <c r="F12" s="7">
        <v>977240</v>
      </c>
      <c r="G12" s="7">
        <v>915300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opLeftCell="A22" workbookViewId="0">
      <selection sqref="A1:G17"/>
    </sheetView>
  </sheetViews>
  <sheetFormatPr defaultRowHeight="15" x14ac:dyDescent="0.25"/>
  <cols>
    <col min="1" max="1" width="14.42578125" customWidth="1"/>
    <col min="2" max="2" width="33.7109375" customWidth="1"/>
    <col min="3" max="3" width="11.42578125" customWidth="1"/>
    <col min="4" max="4" width="11.5703125" customWidth="1"/>
    <col min="5" max="5" width="10.85546875" customWidth="1"/>
    <col min="6" max="7" width="11.42578125" customWidth="1"/>
  </cols>
  <sheetData>
    <row r="1" spans="1:7" ht="30.75" customHeight="1" x14ac:dyDescent="0.25">
      <c r="A1" s="5" t="s">
        <v>1</v>
      </c>
      <c r="B1" s="5" t="s">
        <v>28</v>
      </c>
      <c r="C1" s="5" t="str">
        <f>[2]Лист1!F1</f>
        <v>Общ.сумма</v>
      </c>
      <c r="D1" s="5" t="str">
        <f>[2]Лист1!G1</f>
        <v>субсидия</v>
      </c>
      <c r="E1" s="5" t="str">
        <f>[2]Лист1!H1</f>
        <v>бюджет</v>
      </c>
      <c r="F1" s="5" t="str">
        <f>[2]Лист1!I1</f>
        <v>население</v>
      </c>
      <c r="G1" s="5" t="str">
        <f>[2]Лист1!J1</f>
        <v>спонсоры</v>
      </c>
    </row>
    <row r="2" spans="1:7" ht="30.75" customHeight="1" x14ac:dyDescent="0.25">
      <c r="A2" s="1" t="str">
        <f>[2]Лист1!B2</f>
        <v>Дмитриевский</v>
      </c>
      <c r="B2" s="3" t="str">
        <f>[2]Лист1!E2</f>
        <v>Ремонт спортивной площадки д. Волково</v>
      </c>
      <c r="C2" s="1" t="str">
        <f>[2]Лист1!F2</f>
        <v>1 476 942.00</v>
      </c>
      <c r="D2" s="1" t="str">
        <f>[2]Лист1!G2</f>
        <v>1 000 000.00</v>
      </c>
      <c r="E2" s="1" t="str">
        <f>[2]Лист1!H2</f>
        <v>176 942.00</v>
      </c>
      <c r="F2" s="1" t="str">
        <f>[2]Лист1!I2</f>
        <v>150 000.00</v>
      </c>
      <c r="G2" s="1" t="str">
        <f>[2]Лист1!J2</f>
        <v>150 000.00</v>
      </c>
    </row>
    <row r="3" spans="1:7" ht="30.75" customHeight="1" x14ac:dyDescent="0.25">
      <c r="A3" s="1" t="str">
        <f>[2]Лист1!B3</f>
        <v>Зубовский</v>
      </c>
      <c r="B3" s="3" t="str">
        <f>[2]Лист1!E3</f>
        <v>Ремонт тротуара по ул.Центральная с.Зубово</v>
      </c>
      <c r="C3" s="1">
        <f>[2]Лист1!F3</f>
        <v>2201560</v>
      </c>
      <c r="D3" s="1" t="str">
        <f>[2]Лист1!G3</f>
        <v>1 000 000.00</v>
      </c>
      <c r="E3" s="1" t="str">
        <f>[2]Лист1!H3</f>
        <v>1 184 037.00</v>
      </c>
      <c r="F3" s="1" t="str">
        <f>[2]Лист1!I3</f>
        <v>151 000.00</v>
      </c>
      <c r="G3" s="1" t="str">
        <f>[2]Лист1!J3</f>
        <v>151 000.00</v>
      </c>
    </row>
    <row r="4" spans="1:7" ht="49.5" customHeight="1" x14ac:dyDescent="0.25">
      <c r="A4" s="1" t="str">
        <f>[2]Лист1!B4</f>
        <v>Русско-Юрмашский</v>
      </c>
      <c r="B4" s="3" t="str">
        <f>[2]Лист1!E4</f>
        <v>Приобретение спортивной площадки для МОБУ СОШ с.Русский Юрмаш</v>
      </c>
      <c r="C4" s="1" t="str">
        <f>[2]Лист1!F4</f>
        <v>672 020.00</v>
      </c>
      <c r="D4" s="1" t="str">
        <f>[2]Лист1!G4</f>
        <v>463 400.00</v>
      </c>
      <c r="E4" s="1" t="str">
        <f>[2]Лист1!H4</f>
        <v>69 420.00</v>
      </c>
      <c r="F4" s="1" t="str">
        <f>[2]Лист1!I4</f>
        <v>69 600.00</v>
      </c>
      <c r="G4" s="1" t="str">
        <f>[2]Лист1!J4</f>
        <v>69 600.00</v>
      </c>
    </row>
    <row r="5" spans="1:7" ht="30.75" customHeight="1" x14ac:dyDescent="0.25">
      <c r="A5" s="1" t="str">
        <f>[2]Лист1!B5</f>
        <v>Черкасский</v>
      </c>
      <c r="B5" s="3" t="str">
        <f>[2]Лист1!E5</f>
        <v>Приобретение с установкой детской спортивно-игровой площадки в деревне Чуварез</v>
      </c>
      <c r="C5" s="1" t="str">
        <f>[2]Лист1!F5</f>
        <v>500 000.00</v>
      </c>
      <c r="D5" s="1" t="str">
        <f>[2]Лист1!G5</f>
        <v>344 000.00</v>
      </c>
      <c r="E5" s="1" t="str">
        <f>[2]Лист1!H5</f>
        <v>52 800.00</v>
      </c>
      <c r="F5" s="1" t="str">
        <f>[2]Лист1!I5</f>
        <v>51 600.00</v>
      </c>
      <c r="G5" s="1" t="str">
        <f>[2]Лист1!J5</f>
        <v>51 600.00</v>
      </c>
    </row>
    <row r="6" spans="1:7" ht="30.75" customHeight="1" x14ac:dyDescent="0.25">
      <c r="A6" s="1" t="str">
        <f>[2]Лист1!B6</f>
        <v>Красноярский</v>
      </c>
      <c r="B6" s="3" t="str">
        <f>[2]Лист1!E6</f>
        <v>Приобретение пластиковых окон для ООШ с.Кумлекуль - филиала МОБУ СОШ с. Михайловка</v>
      </c>
      <c r="C6" s="1" t="str">
        <f>[2]Лист1!F6</f>
        <v>843 498.00</v>
      </c>
      <c r="D6" s="1" t="str">
        <f>[2]Лист1!G6</f>
        <v>581 700.00</v>
      </c>
      <c r="E6" s="1" t="str">
        <f>[2]Лист1!H6</f>
        <v>87 198.00</v>
      </c>
      <c r="F6" s="1" t="str">
        <f>[2]Лист1!I6</f>
        <v>87 300.00</v>
      </c>
      <c r="G6" s="1" t="str">
        <f>[2]Лист1!J6</f>
        <v>87 300.00</v>
      </c>
    </row>
    <row r="7" spans="1:7" ht="30.75" customHeight="1" x14ac:dyDescent="0.25">
      <c r="A7" s="1" t="str">
        <f>[2]Лист1!B7</f>
        <v>Кармасанский</v>
      </c>
      <c r="B7" s="3" t="str">
        <f>[2]Лист1!E7</f>
        <v>Ремонт помещений санузла в СОШ с.Кармасан - филиале МОБУ СОШ с.Авдон</v>
      </c>
      <c r="C7" s="1" t="str">
        <f>[2]Лист1!F7</f>
        <v>456 559.00</v>
      </c>
      <c r="D7" s="1" t="str">
        <f>[2]Лист1!G7</f>
        <v>314 800.00</v>
      </c>
      <c r="E7" s="1" t="str">
        <f>[2]Лист1!H7</f>
        <v>47 319.00</v>
      </c>
      <c r="F7" s="1" t="str">
        <f>[2]Лист1!I7</f>
        <v>47 220.00</v>
      </c>
      <c r="G7" s="1" t="str">
        <f>[2]Лист1!J7</f>
        <v>47 220.00</v>
      </c>
    </row>
    <row r="8" spans="1:7" ht="30.75" customHeight="1" x14ac:dyDescent="0.25">
      <c r="A8" s="1" t="str">
        <f>[2]Лист1!B8</f>
        <v>Шемякский</v>
      </c>
      <c r="B8" s="3" t="str">
        <f>[2]Лист1!E8</f>
        <v>Капитальный ремонт.Замена оконных блоков в МОБУ СОШ с.Октябрьский</v>
      </c>
      <c r="C8" s="1" t="str">
        <f>[2]Лист1!F8</f>
        <v>1 625 590.00</v>
      </c>
      <c r="D8" s="1" t="str">
        <f>[2]Лист1!G8</f>
        <v>1 000 000.00</v>
      </c>
      <c r="E8" s="1" t="str">
        <f>[2]Лист1!H8</f>
        <v>325 590.00</v>
      </c>
      <c r="F8" s="1" t="str">
        <f>[2]Лист1!I8</f>
        <v>150 000.00</v>
      </c>
      <c r="G8" s="1" t="str">
        <f>[2]Лист1!J8</f>
        <v>150 000.00</v>
      </c>
    </row>
    <row r="9" spans="1:7" ht="30.75" customHeight="1" x14ac:dyDescent="0.25">
      <c r="A9" s="1" t="str">
        <f>[2]Лист1!B9</f>
        <v>Таптыковский</v>
      </c>
      <c r="B9" s="3" t="str">
        <f>[2]Лист1!E9</f>
        <v>Текущий ремонт уличного освещения д.Лекаревка СП Таптыковский сельсовет МР Уфимский район РБ</v>
      </c>
      <c r="C9" s="1" t="str">
        <f>[2]Лист1!F9</f>
        <v>510 394.00</v>
      </c>
      <c r="D9" s="1" t="str">
        <f>[2]Лист1!G9</f>
        <v>351 996.00</v>
      </c>
      <c r="E9" s="1" t="str">
        <f>[2]Лист1!H9</f>
        <v>52 800.00</v>
      </c>
      <c r="F9" s="1" t="str">
        <f>[2]Лист1!I9</f>
        <v>52 799.00</v>
      </c>
      <c r="G9" s="1" t="str">
        <f>[2]Лист1!J9</f>
        <v>52 799.00</v>
      </c>
    </row>
    <row r="10" spans="1:7" ht="30.75" customHeight="1" x14ac:dyDescent="0.25">
      <c r="A10" s="1" t="str">
        <f>[2]Лист1!B10</f>
        <v>Юматовский</v>
      </c>
      <c r="B10" s="3" t="str">
        <f>[2]Лист1!E10</f>
        <v>Приобретение спортивной площадки для МОБУ СОШ д. Юматово</v>
      </c>
      <c r="C10" s="1">
        <f>[2]Лист1!F10</f>
        <v>1187799</v>
      </c>
      <c r="D10" s="1">
        <f>[2]Лист1!G10</f>
        <v>819100</v>
      </c>
      <c r="E10" s="1">
        <f>[2]Лист1!H10</f>
        <v>122969</v>
      </c>
      <c r="F10" s="1">
        <f>[2]Лист1!I10</f>
        <v>122865</v>
      </c>
      <c r="G10" s="1">
        <f>[2]Лист1!J10</f>
        <v>122865</v>
      </c>
    </row>
    <row r="11" spans="1:7" ht="32.25" customHeight="1" x14ac:dyDescent="0.25">
      <c r="A11" s="1" t="str">
        <f>[2]Лист1!B11</f>
        <v>Кирилловский</v>
      </c>
      <c r="B11" s="3" t="str">
        <f>[2]Лист1!E11</f>
        <v>Приобретение спортивно-игровой площадки в д.Рождественский</v>
      </c>
      <c r="C11" s="1" t="str">
        <f>[2]Лист1!F11</f>
        <v>387 576.00</v>
      </c>
      <c r="D11" s="1" t="str">
        <f>[2]Лист1!G11</f>
        <v>267 300.00</v>
      </c>
      <c r="E11" s="1" t="str">
        <f>[2]Лист1!H11</f>
        <v>40 076.00</v>
      </c>
      <c r="F11" s="1" t="str">
        <f>[2]Лист1!I11</f>
        <v>40 100.00</v>
      </c>
      <c r="G11" s="1" t="str">
        <f>[2]Лист1!J11</f>
        <v>40 100.00</v>
      </c>
    </row>
    <row r="12" spans="1:7" ht="33.75" customHeight="1" x14ac:dyDescent="0.25">
      <c r="A12" s="1" t="str">
        <f>[2]Лист1!B12</f>
        <v>Ольховский</v>
      </c>
      <c r="B12" s="3" t="str">
        <f>[2]Лист1!E12</f>
        <v>текущий ремонт наружного водопровода к с.Ольховое</v>
      </c>
      <c r="C12" s="1">
        <f>[2]Лист1!F12</f>
        <v>1140980</v>
      </c>
      <c r="D12" s="1" t="str">
        <f>[2]Лист1!G12</f>
        <v>786980.00</v>
      </c>
      <c r="E12" s="1" t="str">
        <f>[2]Лист1!H12</f>
        <v>118 000.00</v>
      </c>
      <c r="F12" s="1" t="str">
        <f>[2]Лист1!I12</f>
        <v>118 000.00</v>
      </c>
      <c r="G12" s="1" t="str">
        <f>[2]Лист1!J12</f>
        <v>118 000.00</v>
      </c>
    </row>
    <row r="13" spans="1:7" ht="30.75" customHeight="1" x14ac:dyDescent="0.25">
      <c r="A13" s="33" t="s">
        <v>27</v>
      </c>
      <c r="B13" s="33"/>
      <c r="C13" s="33"/>
      <c r="D13" s="33"/>
      <c r="E13" s="33"/>
      <c r="F13" s="33"/>
      <c r="G13" s="33"/>
    </row>
    <row r="14" spans="1:7" ht="77.25" customHeight="1" x14ac:dyDescent="0.25">
      <c r="A14" s="1" t="str">
        <f>[2]Лист1!B14</f>
        <v>Алексеевский</v>
      </c>
      <c r="B14" s="3" t="str">
        <f>[2]Лист1!E14</f>
        <v>Текущий ремонт парковочных мест, тротуаров и автомобильной дороги между домами № 56 и 56/1 по улице Центральной в деревне Алексеевка</v>
      </c>
      <c r="C14" s="1" t="str">
        <f>[2]Лист1!F14</f>
        <v>1 412 688.00</v>
      </c>
      <c r="D14" s="1" t="str">
        <f>[2]Лист1!G14</f>
        <v>972 881.00</v>
      </c>
      <c r="E14" s="1" t="str">
        <f>[2]Лист1!H14</f>
        <v>147 943.00</v>
      </c>
      <c r="F14" s="1" t="str">
        <f>[2]Лист1!I14</f>
        <v>145 932.00</v>
      </c>
      <c r="G14" s="1" t="str">
        <f>[2]Лист1!J14</f>
        <v>145 932.00</v>
      </c>
    </row>
    <row r="15" spans="1:7" ht="49.5" customHeight="1" x14ac:dyDescent="0.25">
      <c r="A15" s="1" t="str">
        <f>[2]Лист1!B15</f>
        <v>Авдонский</v>
      </c>
      <c r="B15" s="3" t="str">
        <f>[2]Лист1!E15</f>
        <v>Приобретение детской спортивно-игровой площадки с. Авдон</v>
      </c>
      <c r="C15" s="1" t="str">
        <f>[2]Лист1!F15</f>
        <v>887 461.00</v>
      </c>
      <c r="D15" s="1" t="str">
        <f>[2]Лист1!G15</f>
        <v>612 042.00</v>
      </c>
      <c r="E15" s="1" t="str">
        <f>[2]Лист1!H15</f>
        <v>91 807.00</v>
      </c>
      <c r="F15" s="1" t="str">
        <f>[2]Лист1!I15</f>
        <v>91 806.00</v>
      </c>
      <c r="G15" s="1" t="str">
        <f>[2]Лист1!J15</f>
        <v>91 806.00</v>
      </c>
    </row>
    <row r="16" spans="1:7" ht="57.75" customHeight="1" x14ac:dyDescent="0.25">
      <c r="A16" s="1" t="str">
        <f>[2]Лист1!B16</f>
        <v>Булгаковский</v>
      </c>
      <c r="B16" s="3" t="str">
        <f>[2]Лист1!E16</f>
        <v>Текущий ремонт наружной канализации с устройством нового шамбо в МБОУ Лицей с.Булгаково</v>
      </c>
      <c r="C16" s="1" t="str">
        <f>[2]Лист1!F16</f>
        <v>999 919.00</v>
      </c>
      <c r="D16" s="1" t="str">
        <f>[2]Лист1!G16</f>
        <v>689 599.00</v>
      </c>
      <c r="E16" s="1" t="str">
        <f>[2]Лист1!H16</f>
        <v>103 440.00</v>
      </c>
      <c r="F16" s="1" t="str">
        <f>[2]Лист1!I16</f>
        <v>103 440.00</v>
      </c>
      <c r="G16" s="1" t="str">
        <f>[2]Лист1!J16</f>
        <v>103 440.00</v>
      </c>
    </row>
    <row r="17" spans="1:7" ht="77.25" customHeight="1" x14ac:dyDescent="0.25">
      <c r="A17" s="1" t="str">
        <f>[2]Лист1!B17</f>
        <v>Михайловский</v>
      </c>
      <c r="B17" s="3" t="str">
        <f>[2]Лист1!E17</f>
        <v>Благоустройство многофункциональной спортивной площадки на территории прилегающей к Михайловской средней школе</v>
      </c>
      <c r="C17" s="1">
        <f>[2]Лист1!F17</f>
        <v>2029161</v>
      </c>
      <c r="D17" s="1" t="str">
        <f>[2]Лист1!G17</f>
        <v>1 000 000.00</v>
      </c>
      <c r="E17" s="1">
        <f>[2]Лист1!H17</f>
        <v>729161</v>
      </c>
      <c r="F17" s="1" t="str">
        <f>[2]Лист1!I17</f>
        <v>150 000.00</v>
      </c>
      <c r="G17" s="1" t="str">
        <f>[2]Лист1!J17</f>
        <v>150 000.00</v>
      </c>
    </row>
  </sheetData>
  <mergeCells count="1">
    <mergeCell ref="A13:G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topLeftCell="A10" workbookViewId="0">
      <selection activeCell="E34" sqref="E34"/>
    </sheetView>
  </sheetViews>
  <sheetFormatPr defaultRowHeight="15" x14ac:dyDescent="0.25"/>
  <cols>
    <col min="1" max="1" width="15.5703125" customWidth="1"/>
    <col min="2" max="2" width="25.85546875" customWidth="1"/>
    <col min="3" max="3" width="10.42578125" customWidth="1"/>
    <col min="4" max="4" width="13" style="32" customWidth="1"/>
    <col min="5" max="5" width="11.42578125" style="32" customWidth="1"/>
    <col min="6" max="6" width="9.5703125" customWidth="1"/>
  </cols>
  <sheetData>
    <row r="1" spans="1:7" ht="25.5" x14ac:dyDescent="0.25">
      <c r="A1" s="11" t="s">
        <v>30</v>
      </c>
      <c r="B1" s="11" t="s">
        <v>31</v>
      </c>
      <c r="C1" s="24" t="s">
        <v>56</v>
      </c>
      <c r="D1" s="31" t="s">
        <v>60</v>
      </c>
      <c r="E1" s="25" t="s">
        <v>57</v>
      </c>
      <c r="F1" s="31" t="s">
        <v>58</v>
      </c>
      <c r="G1" s="25" t="s">
        <v>59</v>
      </c>
    </row>
    <row r="2" spans="1:7" ht="60" customHeight="1" x14ac:dyDescent="0.25">
      <c r="A2" s="12" t="s">
        <v>32</v>
      </c>
      <c r="B2" s="9" t="s">
        <v>33</v>
      </c>
      <c r="C2" s="26">
        <v>875180</v>
      </c>
      <c r="D2" s="28">
        <v>603572</v>
      </c>
      <c r="E2" s="27">
        <v>90536</v>
      </c>
      <c r="F2" s="27">
        <v>90536</v>
      </c>
      <c r="G2" s="27">
        <v>90536</v>
      </c>
    </row>
    <row r="3" spans="1:7" ht="60" customHeight="1" x14ac:dyDescent="0.25">
      <c r="A3" s="12" t="s">
        <v>34</v>
      </c>
      <c r="B3" s="13" t="s">
        <v>35</v>
      </c>
      <c r="C3" s="28">
        <v>1519199</v>
      </c>
      <c r="D3" s="28">
        <v>1000000</v>
      </c>
      <c r="E3" s="28">
        <v>219199</v>
      </c>
      <c r="F3" s="28">
        <v>150000</v>
      </c>
      <c r="G3" s="28">
        <v>150000</v>
      </c>
    </row>
    <row r="4" spans="1:7" ht="33.75" customHeight="1" x14ac:dyDescent="0.25">
      <c r="A4" s="12" t="s">
        <v>36</v>
      </c>
      <c r="B4" s="14" t="s">
        <v>37</v>
      </c>
      <c r="C4" s="28">
        <v>1343333</v>
      </c>
      <c r="D4" s="28">
        <v>926437</v>
      </c>
      <c r="E4" s="28">
        <v>138966</v>
      </c>
      <c r="F4" s="28">
        <v>138965</v>
      </c>
      <c r="G4" s="28">
        <v>138965</v>
      </c>
    </row>
    <row r="5" spans="1:7" ht="60" customHeight="1" x14ac:dyDescent="0.25">
      <c r="A5" s="12" t="s">
        <v>38</v>
      </c>
      <c r="B5" s="15" t="s">
        <v>39</v>
      </c>
      <c r="C5" s="26">
        <v>1756236</v>
      </c>
      <c r="D5" s="28">
        <v>1000000</v>
      </c>
      <c r="E5" s="28">
        <v>456236</v>
      </c>
      <c r="F5" s="28">
        <f>H5*0.15</f>
        <v>0</v>
      </c>
      <c r="G5" s="28">
        <f>H5*0.15</f>
        <v>0</v>
      </c>
    </row>
    <row r="6" spans="1:7" ht="60" customHeight="1" x14ac:dyDescent="0.25">
      <c r="A6" s="12" t="s">
        <v>40</v>
      </c>
      <c r="B6" s="16" t="s">
        <v>41</v>
      </c>
      <c r="C6" s="26">
        <v>1820700</v>
      </c>
      <c r="D6" s="28">
        <v>1000000</v>
      </c>
      <c r="E6" s="26">
        <f>C6-F6-G6-H6</f>
        <v>1820700</v>
      </c>
      <c r="F6" s="28">
        <f>0.15*H6</f>
        <v>0</v>
      </c>
      <c r="G6" s="26">
        <f>0.15*H6</f>
        <v>0</v>
      </c>
    </row>
    <row r="7" spans="1:7" ht="65.25" customHeight="1" x14ac:dyDescent="0.25">
      <c r="A7" s="12" t="s">
        <v>42</v>
      </c>
      <c r="B7" s="17" t="s">
        <v>43</v>
      </c>
      <c r="C7" s="26">
        <v>346931</v>
      </c>
      <c r="D7" s="28">
        <v>239263</v>
      </c>
      <c r="E7" s="26">
        <v>35890</v>
      </c>
      <c r="F7" s="28">
        <v>35889</v>
      </c>
      <c r="G7" s="26">
        <v>35889</v>
      </c>
    </row>
    <row r="8" spans="1:7" ht="35.25" customHeight="1" x14ac:dyDescent="0.25">
      <c r="A8" s="12" t="s">
        <v>44</v>
      </c>
      <c r="B8" s="14" t="s">
        <v>45</v>
      </c>
      <c r="C8" s="26">
        <v>874940</v>
      </c>
      <c r="D8" s="28">
        <v>603406</v>
      </c>
      <c r="E8" s="26">
        <v>90511</v>
      </c>
      <c r="F8" s="28">
        <v>90512</v>
      </c>
      <c r="G8" s="26">
        <v>90511</v>
      </c>
    </row>
    <row r="9" spans="1:7" ht="48.75" customHeight="1" x14ac:dyDescent="0.25">
      <c r="A9" s="18" t="s">
        <v>46</v>
      </c>
      <c r="B9" s="19" t="s">
        <v>47</v>
      </c>
      <c r="C9" s="26">
        <v>617329</v>
      </c>
      <c r="D9" s="28">
        <v>425744</v>
      </c>
      <c r="E9" s="26">
        <v>63861</v>
      </c>
      <c r="F9" s="28">
        <v>63862</v>
      </c>
      <c r="G9" s="26">
        <v>63862</v>
      </c>
    </row>
    <row r="10" spans="1:7" ht="60" customHeight="1" x14ac:dyDescent="0.25">
      <c r="A10" s="12" t="s">
        <v>48</v>
      </c>
      <c r="B10" s="20" t="s">
        <v>49</v>
      </c>
      <c r="C10" s="26">
        <v>1003766</v>
      </c>
      <c r="D10" s="28">
        <v>692252</v>
      </c>
      <c r="E10" s="28">
        <v>103837</v>
      </c>
      <c r="F10" s="28">
        <v>103839.2</v>
      </c>
      <c r="G10" s="28">
        <v>103837.8</v>
      </c>
    </row>
    <row r="11" spans="1:7" ht="48.75" customHeight="1" x14ac:dyDescent="0.25">
      <c r="A11" s="12" t="s">
        <v>50</v>
      </c>
      <c r="B11" s="20" t="s">
        <v>51</v>
      </c>
      <c r="C11" s="26">
        <v>512816</v>
      </c>
      <c r="D11" s="28">
        <v>353666</v>
      </c>
      <c r="E11" s="26">
        <v>53050</v>
      </c>
      <c r="F11" s="28">
        <v>53050</v>
      </c>
      <c r="G11" s="26">
        <v>53050</v>
      </c>
    </row>
    <row r="12" spans="1:7" ht="34.5" customHeight="1" x14ac:dyDescent="0.25">
      <c r="A12" s="21" t="s">
        <v>52</v>
      </c>
      <c r="B12" s="22" t="s">
        <v>53</v>
      </c>
      <c r="C12" s="29">
        <v>1053408</v>
      </c>
      <c r="D12" s="29">
        <v>726488</v>
      </c>
      <c r="E12" s="29">
        <v>108974</v>
      </c>
      <c r="F12" s="29">
        <v>108973</v>
      </c>
      <c r="G12" s="29">
        <v>108973</v>
      </c>
    </row>
    <row r="13" spans="1:7" ht="60" customHeight="1" x14ac:dyDescent="0.25">
      <c r="A13" s="21" t="s">
        <v>54</v>
      </c>
      <c r="B13" s="23" t="s">
        <v>55</v>
      </c>
      <c r="C13" s="29">
        <v>1251680</v>
      </c>
      <c r="D13" s="29">
        <v>853591</v>
      </c>
      <c r="E13" s="30">
        <v>132695</v>
      </c>
      <c r="F13" s="29">
        <v>132697</v>
      </c>
      <c r="G13" s="29">
        <v>132697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2016</vt:lpstr>
      <vt:lpstr>2017</vt:lpstr>
      <vt:lpstr>2018</vt:lpstr>
      <vt:lpstr>2019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2019-06-10T07:00:15Z</dcterms:modified>
</cp:coreProperties>
</file>